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9300" activeTab="2"/>
  </bookViews>
  <sheets>
    <sheet name="Enter Results" sheetId="1" r:id="rId1"/>
    <sheet name="Entries" sheetId="2" r:id="rId2"/>
    <sheet name="Fastest Laps" sheetId="3" r:id="rId3"/>
    <sheet name="Results" sheetId="4" r:id="rId4"/>
  </sheets>
  <definedNames>
    <definedName name="_xlnm.Print_Area" localSheetId="0">'Enter Results'!$C$1:$DK$103</definedName>
    <definedName name="_xlnm.Print_Area" localSheetId="2">'Fastest Laps'!$A$1:$D$5</definedName>
  </definedNames>
  <calcPr fullCalcOnLoad="1"/>
</workbook>
</file>

<file path=xl/sharedStrings.xml><?xml version="1.0" encoding="utf-8"?>
<sst xmlns="http://schemas.openxmlformats.org/spreadsheetml/2006/main" count="134" uniqueCount="80">
  <si>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</si>
  <si>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</si>
  <si>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</si>
  <si>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</si>
  <si>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</si>
  <si>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</si>
  <si>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</si>
  <si>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</si>
  <si>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</si>
  <si>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</si>
  <si>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</si>
  <si>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</si>
  <si>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</si>
  <si>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</si>
  <si>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</si>
  <si>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</si>
  <si>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</si>
  <si>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</si>
  <si>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</si>
  <si>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</si>
  <si>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</si>
  <si>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</si>
  <si>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</si>
  <si>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</si>
  <si>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</si>
  <si>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</si>
  <si>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</si>
  <si>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</si>
  <si>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</si>
  <si>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</si>
  <si>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</si>
  <si>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</si>
  <si>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</si>
  <si>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</si>
  <si>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</si>
  <si>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</si>
  <si>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</si>
  <si>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</si>
  <si>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</si>
  <si>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Dumbarton AAC</t>
  </si>
  <si>
    <t>G U Hares and Hounds "A"</t>
  </si>
  <si>
    <t>G U Hares and Hounds "B"</t>
  </si>
  <si>
    <t>Maryhill Harriers</t>
  </si>
  <si>
    <t>Garscube Harriers "A"</t>
  </si>
  <si>
    <t>Garscube Harriers "B"</t>
  </si>
  <si>
    <t>Garscube Harriers "C"</t>
  </si>
  <si>
    <t xml:space="preserve">Garscube Harriers "D" </t>
  </si>
  <si>
    <t>Garscube Harriers "E"</t>
  </si>
  <si>
    <t>Ellie Waugh</t>
  </si>
  <si>
    <t>S</t>
  </si>
  <si>
    <t>Rebecca Croney</t>
  </si>
  <si>
    <t>Catrina Ballantyne</t>
  </si>
  <si>
    <t>J</t>
  </si>
  <si>
    <t>Hannah Berry</t>
  </si>
  <si>
    <t>Joan Morris</t>
  </si>
  <si>
    <t>V</t>
  </si>
  <si>
    <t>Martha Lovatt</t>
  </si>
  <si>
    <t>Morag Casey</t>
  </si>
  <si>
    <t>Petra Sambale</t>
  </si>
  <si>
    <t>Mary Cox</t>
  </si>
  <si>
    <t>Marian Kelly</t>
  </si>
  <si>
    <t>Alison Wood</t>
  </si>
  <si>
    <t xml:space="preserve">Chloe McAdam </t>
  </si>
  <si>
    <t>Mairi Stanley</t>
  </si>
  <si>
    <t>Emma Blair</t>
  </si>
  <si>
    <t xml:space="preserve">Nicola Adams-Hendry </t>
  </si>
  <si>
    <t>Catriona Nisbet</t>
  </si>
  <si>
    <t>Margaret Peebles</t>
  </si>
  <si>
    <t>Linda Sinclair</t>
  </si>
  <si>
    <t>Caroline Dow</t>
  </si>
  <si>
    <t>Robert Cuthbertson</t>
  </si>
  <si>
    <t>Fastest Laps</t>
  </si>
  <si>
    <t>U20</t>
  </si>
  <si>
    <t>Senior</t>
  </si>
  <si>
    <t>Veteran</t>
  </si>
  <si>
    <t>Name</t>
  </si>
  <si>
    <t xml:space="preserve">Catrina Ballantyne </t>
  </si>
  <si>
    <t>G H Hares &amp; Hounds</t>
  </si>
  <si>
    <t>Nicola Adams-Hendry</t>
  </si>
  <si>
    <t>Garscube Harriers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</si>
</sst>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45" fontId="45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view="pageLayout" zoomScaleSheetLayoutView="100" workbookViewId="0" topLeftCell="Q1">
      <selection activeCell="X13" sqref="X13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18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5</v>
      </c>
      <c r="E4" s="36">
        <v>1603</v>
      </c>
      <c r="F4" s="26">
        <f>IF($D4=""," ",(LOOKUP($D4,$BO$4:$BO$103,$BQ$4:$BQ$103)))</f>
        <v>0.011145833333333334</v>
      </c>
      <c r="G4" s="26">
        <f>IF($D4=""," ",(LOOKUP($D4,$BO$4:$BO$103,$BQ$4:$BQ$103)))</f>
        <v>0.011145833333333334</v>
      </c>
      <c r="H4" s="31" t="str">
        <f>IF($D4=""," ",(LOOKUP($D4,Entries!$A$2:$A$101,Entries!$D$2:$D$101)))</f>
        <v>Mairi Stanley</v>
      </c>
      <c r="I4" s="31" t="str">
        <f>IF($D4=""," ",(LOOKUP($D4,Entries!$A$2:$A$101,Entries!$E$2:$E$101)))</f>
        <v>V</v>
      </c>
      <c r="J4" s="90" t="str">
        <f>IF($D4=""," ",(LOOKUP($D4,Entries!$A$2:$A$101,Entries!$B$2:$B$101)))</f>
        <v>Garscube Harriers "A"</v>
      </c>
      <c r="K4" s="5"/>
      <c r="L4" s="35">
        <v>1</v>
      </c>
      <c r="M4" s="89">
        <v>5</v>
      </c>
      <c r="N4" s="36">
        <v>3337</v>
      </c>
      <c r="O4" s="26" t="str">
        <f>IF($M4=""," ",(LOOKUP($M4,$BW$4:$BW$103,$BY$4:$BY$103)))</f>
        <v>0:33:37</v>
      </c>
      <c r="P4" s="26">
        <f>IF($M4=""," ",(LOOKUP($M4,$BW$4:$BW$103,$CE$4:$CE$103)))</f>
        <v>0.012199074074074074</v>
      </c>
      <c r="Q4" s="31" t="str">
        <f>IF($M4=""," ",(LOOKUP($M4,Entries!$A$2:$A$101,Entries!$G$2:$G$101)))</f>
        <v>Emma Blair</v>
      </c>
      <c r="R4" s="31" t="str">
        <f>IF($M4=""," ",(LOOKUP($M4,Entries!$A$2:$A$101,Entries!$H$2:$H$101)))</f>
        <v>S</v>
      </c>
      <c r="S4" s="90" t="str">
        <f>IF($M4=""," ",(LOOKUP($M4,Entries!$A$2:$A$101,Entries!$B$2:$B$101)))</f>
        <v>Garscube Harriers "A"</v>
      </c>
      <c r="T4" s="5"/>
      <c r="U4" s="35">
        <v>1</v>
      </c>
      <c r="V4" s="89">
        <v>5</v>
      </c>
      <c r="W4" s="36">
        <v>4920</v>
      </c>
      <c r="X4" s="26" t="str">
        <f>IF($V4=""," ",(LOOKUP($V4,$CK$4:$CK$103,$CM$4:$CM$103)))</f>
        <v>0:49:20</v>
      </c>
      <c r="Y4" s="26">
        <f>IF($V4=""," ",(LOOKUP($V4,$CK$4:$CK$103,$CS$4:$CS$103)))</f>
        <v>0.010914351851851852</v>
      </c>
      <c r="Z4" s="31" t="str">
        <f>IF($V4=""," ",(LOOKUP($V4,Entries!$A$2:$A$101,Entries!$J$2:$J$101)))</f>
        <v>Nicola Adams-Hendry </v>
      </c>
      <c r="AA4" s="31" t="str">
        <f>IF($V4=""," ",(LOOKUP($V4,Entries!$A$2:$A$101,Entries!$K$2:$K$101)))</f>
        <v>S</v>
      </c>
      <c r="AB4" s="90" t="str">
        <f>IF($V4=""," ",(LOOKUP($V4,Entries!$A$2:$A$101,Entries!$B$2:$B$101)))</f>
        <v>Garscube Harriers "A"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00:00:00</v>
      </c>
      <c r="BO4" s="9">
        <v>1</v>
      </c>
      <c r="BP4" s="6">
        <f>SUMIF($D$4:$D$103,$BO4,$E$4:$E$103)</f>
        <v>0</v>
      </c>
      <c r="BQ4" s="13">
        <f>BN4-BM4</f>
        <v>0</v>
      </c>
      <c r="BR4" s="4" t="str">
        <f aca="true" t="shared" si="0" ref="BR4:BR67">CONCATENATE($A$1,$BP4)</f>
        <v>0000000</v>
      </c>
      <c r="BS4" s="4" t="str">
        <f>MID(RIGHT($BR4,6),1,2)</f>
        <v>00</v>
      </c>
      <c r="BT4" s="4" t="str">
        <f>MID(RIGHT($BR4,6),3,2)</f>
        <v>00</v>
      </c>
      <c r="BU4" s="4" t="str">
        <f>MID(RIGHT($BR4,6),5,2)</f>
        <v>00</v>
      </c>
      <c r="BV4" s="3"/>
      <c r="BW4" s="9">
        <v>1</v>
      </c>
      <c r="BX4" s="6">
        <f>SUMIF($M$4:$M$103,$BW4,$N$4:$N$103)</f>
        <v>0</v>
      </c>
      <c r="BY4" s="7" t="str">
        <f>CONCATENATE(CA4,":",CB4,":",CC4)</f>
        <v>0:00:00</v>
      </c>
      <c r="BZ4" s="4" t="str">
        <f aca="true" t="shared" si="1" ref="BZ4:BZ67">CONCATENATE($A$1,$BX4)</f>
        <v>0000000</v>
      </c>
      <c r="CA4" s="4" t="str">
        <f>MID(RIGHT($BZ4,5),1,1)</f>
        <v>0</v>
      </c>
      <c r="CB4" s="4" t="str">
        <f>MID(RIGHT($BZ4,5),2,2)</f>
        <v>00</v>
      </c>
      <c r="CC4" s="4" t="str">
        <f>MID(RIGHT($BZ4,5),4,2)</f>
        <v>00</v>
      </c>
      <c r="CD4" s="6">
        <f>BX4-BP4</f>
        <v>0</v>
      </c>
      <c r="CE4" s="13">
        <f>BY4-BQ4</f>
        <v>0</v>
      </c>
      <c r="CF4" s="4" t="str">
        <f aca="true" t="shared" si="2" ref="CF4:CF67">CONCATENATE($A$1,$CD4)</f>
        <v>0000000</v>
      </c>
      <c r="CG4" s="4" t="str">
        <f>MID(RIGHT($CF4,5),1,1)</f>
        <v>0</v>
      </c>
      <c r="CH4" s="4" t="str">
        <f>MID(RIGHT($CF4,5),2,2)</f>
        <v>00</v>
      </c>
      <c r="CI4" s="4" t="str">
        <f>MID(RIGHT($CF4,5),4,2)</f>
        <v>00</v>
      </c>
      <c r="CJ4" s="3"/>
      <c r="CK4" s="9">
        <v>1</v>
      </c>
      <c r="CL4" s="6">
        <f>SUMIF($V$4:$V$103,$CK4,$W$4:$W$103)</f>
        <v>0</v>
      </c>
      <c r="CM4" s="7" t="str">
        <f>CONCATENATE(CO4,":",CP4,":",CQ4)</f>
        <v>0:00:00</v>
      </c>
      <c r="CN4" s="4" t="str">
        <f aca="true" t="shared" si="3" ref="CN4:CN67">CONCATENATE($A$1,$CL4)</f>
        <v>0000000</v>
      </c>
      <c r="CO4" s="4" t="str">
        <f>MID(RIGHT($CN4,5),1,1)</f>
        <v>0</v>
      </c>
      <c r="CP4" s="4" t="str">
        <f>MID(RIGHT($CN4,5),2,2)</f>
        <v>00</v>
      </c>
      <c r="CQ4" s="4" t="str">
        <f>MID(RIGHT($CN4,5),4,2)</f>
        <v>00</v>
      </c>
      <c r="CR4" s="6">
        <f>CL4-BX4</f>
        <v>0</v>
      </c>
      <c r="CS4" s="13">
        <f>CM4-BY4</f>
        <v>0</v>
      </c>
      <c r="CT4" s="4" t="str">
        <f aca="true" t="shared" si="4" ref="CT4:CT67">CONCATENATE($A$1,$CR4)</f>
        <v>0000000</v>
      </c>
      <c r="CU4" s="4" t="str">
        <f>MID(RIGHT($CT4,5),1,1)</f>
        <v>0</v>
      </c>
      <c r="CV4" s="4" t="str">
        <f>MID(RIGHT($CT4,5),2,2)</f>
        <v>00</v>
      </c>
      <c r="CW4" s="4" t="str">
        <f>MID(RIGHT($CT4,5),4,2)</f>
        <v>00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6</v>
      </c>
      <c r="E5" s="39">
        <v>1732</v>
      </c>
      <c r="F5" s="40">
        <f>IF($D5=""," ",(LOOKUP($D5,$BO$4:$BO$103,$BQ$4:$BQ$103)))</f>
        <v>0.012175925925925929</v>
      </c>
      <c r="G5" s="40">
        <f>IF($D5=""," ",(LOOKUP($D5,$BO$4:$BO$103,$BQ$4:$BQ$103)))</f>
        <v>0.012175925925925929</v>
      </c>
      <c r="H5" s="38" t="str">
        <f>IF($D5=""," ",(LOOKUP($D5,Entries!$A$2:$A$101,Entries!$D$2:$D$101)))</f>
        <v>Marian Kelly</v>
      </c>
      <c r="I5" s="38" t="str">
        <f>IF($D5=""," ",(LOOKUP($D5,Entries!$A$2:$A$101,Entries!$E$2:$E$101)))</f>
        <v>S</v>
      </c>
      <c r="J5" s="59" t="str">
        <f>IF($D5=""," ",(LOOKUP($D5,Entries!$A$2:$A$101,Entries!$B$2:$B$101)))</f>
        <v>Garscube Harriers "B"</v>
      </c>
      <c r="K5" s="5"/>
      <c r="L5" s="37">
        <v>2</v>
      </c>
      <c r="M5" s="89">
        <v>2</v>
      </c>
      <c r="N5" s="39">
        <v>3532</v>
      </c>
      <c r="O5" s="40" t="str">
        <f aca="true" t="shared" si="5" ref="O5:O68">IF($M5=""," ",(LOOKUP($M5,$BW$4:$BW$103,$BY$4:$BY$103)))</f>
        <v>0:35:32</v>
      </c>
      <c r="P5" s="40">
        <f aca="true" t="shared" si="6" ref="P5:P68">IF($M5=""," ",(LOOKUP($M5,$BW$4:$BW$103,$CE$4:$CE$103)))</f>
        <v>0.012094907407407405</v>
      </c>
      <c r="Q5" s="38" t="str">
        <f>IF($M5=""," ",(LOOKUP($M5,Entries!$A$2:$A$101,Entries!$G$2:$G$101)))</f>
        <v>Rebecca Croney</v>
      </c>
      <c r="R5" s="38" t="str">
        <f>IF($M5=""," ",(LOOKUP($M5,Entries!$A$2:$A$101,Entries!$H$2:$H$101)))</f>
        <v>S</v>
      </c>
      <c r="S5" s="59" t="str">
        <f>IF($M5=""," ",(LOOKUP($M5,Entries!$A$2:$A$101,Entries!$B$2:$B$101)))</f>
        <v>G U Hares and Hounds "A"</v>
      </c>
      <c r="T5" s="5"/>
      <c r="U5" s="37">
        <v>2</v>
      </c>
      <c r="V5" s="89">
        <v>2</v>
      </c>
      <c r="W5" s="39">
        <v>5202</v>
      </c>
      <c r="X5" s="40" t="str">
        <f aca="true" t="shared" si="7" ref="X5:X68">IF($V5=""," ",(LOOKUP($V5,$CK$4:$CK$103,$CM$4:$CM$103)))</f>
        <v>0:52:02</v>
      </c>
      <c r="Y5" s="40">
        <f aca="true" t="shared" si="8" ref="Y5:Y68">IF($V5=""," ",(LOOKUP($V5,$CK$4:$CK$103,$CS$4:$CS$103)))</f>
        <v>0.011458333333333338</v>
      </c>
      <c r="Z5" s="38" t="str">
        <f>IF($V5=""," ",(LOOKUP($V5,Entries!$A$2:$A$101,Entries!$J$2:$J$101)))</f>
        <v>Catrina Ballantyne</v>
      </c>
      <c r="AA5" s="38" t="str">
        <f>IF($V5=""," ",(LOOKUP($V5,Entries!$A$2:$A$101,Entries!$K$2:$K$101)))</f>
        <v>J</v>
      </c>
      <c r="AB5" s="59" t="str">
        <f>IF($V5=""," ",(LOOKUP($V5,Entries!$A$2:$A$101,Entries!$B$2:$B$101)))</f>
        <v>G U Hares and Hounds "A"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9" ref="BN5:BN43">CONCATENATE(BS5,":",BT5,":",BU5)</f>
        <v>00:18:07</v>
      </c>
      <c r="BO5" s="9">
        <v>2</v>
      </c>
      <c r="BP5" s="6">
        <f aca="true" t="shared" si="10" ref="BP5:BP68">SUMIF($D$4:$D$103,$BO5,$E$4:$E$103)</f>
        <v>1807</v>
      </c>
      <c r="BQ5" s="13">
        <f aca="true" t="shared" si="11" ref="BQ5:BQ68">BN5-BM5</f>
        <v>0.01258101851851852</v>
      </c>
      <c r="BR5" s="4" t="str">
        <f t="shared" si="0"/>
        <v>0000001807</v>
      </c>
      <c r="BS5" s="4" t="str">
        <f aca="true" t="shared" si="12" ref="BS5:BS68">MID(RIGHT($BR5,6),1,2)</f>
        <v>00</v>
      </c>
      <c r="BT5" s="4" t="str">
        <f aca="true" t="shared" si="13" ref="BT5:BT68">MID(RIGHT($BR5,6),3,2)</f>
        <v>18</v>
      </c>
      <c r="BU5" s="4" t="str">
        <f aca="true" t="shared" si="14" ref="BU5:BU68">MID(RIGHT($BR5,6),5,2)</f>
        <v>07</v>
      </c>
      <c r="BV5" s="3"/>
      <c r="BW5" s="9">
        <v>2</v>
      </c>
      <c r="BX5" s="6">
        <f aca="true" t="shared" si="15" ref="BX5:BX68">SUMIF($M$4:$M$103,$BW5,$N$4:$N$103)</f>
        <v>3532</v>
      </c>
      <c r="BY5" s="7" t="str">
        <f aca="true" t="shared" si="16" ref="BY5:BY68">CONCATENATE(CA5,":",CB5,":",CC5)</f>
        <v>0:35:32</v>
      </c>
      <c r="BZ5" s="6" t="str">
        <f t="shared" si="1"/>
        <v>0000003532</v>
      </c>
      <c r="CA5" s="6" t="str">
        <f aca="true" t="shared" si="17" ref="CA5:CA68">MID(RIGHT($BZ5,5),1,1)</f>
        <v>0</v>
      </c>
      <c r="CB5" s="6" t="str">
        <f aca="true" t="shared" si="18" ref="CB5:CB68">MID(RIGHT($BZ5,5),2,2)</f>
        <v>35</v>
      </c>
      <c r="CC5" s="6" t="str">
        <f aca="true" t="shared" si="19" ref="CC5:CC68">MID(RIGHT($BZ5,5),4,2)</f>
        <v>32</v>
      </c>
      <c r="CD5" s="6">
        <f aca="true" t="shared" si="20" ref="CD5:CD68">BX5-BP5</f>
        <v>1725</v>
      </c>
      <c r="CE5" s="13">
        <f aca="true" t="shared" si="21" ref="CE5:CE68">BY5-BQ5</f>
        <v>0.012094907407407405</v>
      </c>
      <c r="CF5" s="4" t="str">
        <f t="shared" si="2"/>
        <v>0000001725</v>
      </c>
      <c r="CG5" s="4" t="str">
        <f aca="true" t="shared" si="22" ref="CG5:CG68">MID(RIGHT($CF5,5),1,1)</f>
        <v>0</v>
      </c>
      <c r="CH5" s="4" t="str">
        <f aca="true" t="shared" si="23" ref="CH5:CH68">MID(RIGHT($CF5,5),2,2)</f>
        <v>17</v>
      </c>
      <c r="CI5" s="4" t="str">
        <f aca="true" t="shared" si="24" ref="CI5:CI68">MID(RIGHT($CF5,5),4,2)</f>
        <v>25</v>
      </c>
      <c r="CJ5" s="3"/>
      <c r="CK5" s="9">
        <v>2</v>
      </c>
      <c r="CL5" s="6">
        <f aca="true" t="shared" si="25" ref="CL5:CL68">SUMIF($V$4:$V$103,$CK5,$W$4:$W$103)</f>
        <v>5202</v>
      </c>
      <c r="CM5" s="7" t="str">
        <f aca="true" t="shared" si="26" ref="CM5:CM43">CONCATENATE(CO5,":",CP5,":",CQ5)</f>
        <v>0:52:02</v>
      </c>
      <c r="CN5" s="6" t="str">
        <f t="shared" si="3"/>
        <v>0000005202</v>
      </c>
      <c r="CO5" s="6" t="str">
        <f aca="true" t="shared" si="27" ref="CO5:CO68">MID(RIGHT($CN5,5),1,1)</f>
        <v>0</v>
      </c>
      <c r="CP5" s="6" t="str">
        <f aca="true" t="shared" si="28" ref="CP5:CP68">MID(RIGHT($CN5,5),2,2)</f>
        <v>52</v>
      </c>
      <c r="CQ5" s="6" t="str">
        <f aca="true" t="shared" si="29" ref="CQ5:CQ68">MID(RIGHT($CN5,5),4,2)</f>
        <v>02</v>
      </c>
      <c r="CR5" s="6">
        <f aca="true" t="shared" si="30" ref="CR5:CR43">CL5-BX5</f>
        <v>1670</v>
      </c>
      <c r="CS5" s="13">
        <f aca="true" t="shared" si="31" ref="CS5:CS43">CM5-BY5</f>
        <v>0.011458333333333338</v>
      </c>
      <c r="CT5" s="4" t="str">
        <f t="shared" si="4"/>
        <v>0000001670</v>
      </c>
      <c r="CU5" s="4" t="str">
        <f aca="true" t="shared" si="32" ref="CU5:CU68">MID(RIGHT($CT5,5),1,1)</f>
        <v>0</v>
      </c>
      <c r="CV5" s="4" t="str">
        <f aca="true" t="shared" si="33" ref="CV5:CV68">MID(RIGHT($CT5,5),2,2)</f>
        <v>16</v>
      </c>
      <c r="CW5" s="4" t="str">
        <f aca="true" t="shared" si="34" ref="CW5:CW68">MID(RIGHT($CT5,5),4,2)</f>
        <v>70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8</v>
      </c>
      <c r="E6" s="39">
        <v>1743</v>
      </c>
      <c r="F6" s="40">
        <f>IF($D6=""," ",(LOOKUP($D6,$BO$4:$BO$103,$BQ$4:$BQ$103)))</f>
        <v>0.01230324074074074</v>
      </c>
      <c r="G6" s="40">
        <f>IF($D6=""," ",(LOOKUP($D6,$BO$4:$BO$103,$BQ$4:$BQ$103)))</f>
        <v>0.01230324074074074</v>
      </c>
      <c r="H6" s="38" t="str">
        <f>IF($D6=""," ",(LOOKUP($D6,Entries!$A$2:$A$101,Entries!$D$2:$D$101)))</f>
        <v>Hannah Berry</v>
      </c>
      <c r="I6" s="38" t="str">
        <f>IF($D6=""," ",(LOOKUP($D6,Entries!$A$2:$A$101,Entries!$E$2:$E$101)))</f>
        <v>J</v>
      </c>
      <c r="J6" s="59" t="str">
        <f>IF($D6=""," ",(LOOKUP($D6,Entries!$A$2:$A$101,Entries!$B$2:$B$101)))</f>
        <v>Garscube Harriers "D" </v>
      </c>
      <c r="K6" s="5"/>
      <c r="L6" s="37">
        <v>3</v>
      </c>
      <c r="M6" s="89">
        <v>6</v>
      </c>
      <c r="N6" s="39">
        <v>3539</v>
      </c>
      <c r="O6" s="40" t="str">
        <f t="shared" si="5"/>
        <v>0:35:39</v>
      </c>
      <c r="P6" s="40">
        <f t="shared" si="6"/>
        <v>0.012581018518518514</v>
      </c>
      <c r="Q6" s="38" t="str">
        <f>IF($M6=""," ",(LOOKUP($M6,Entries!$A$2:$A$101,Entries!$G$2:$G$101)))</f>
        <v>Alison Wood</v>
      </c>
      <c r="R6" s="38" t="str">
        <f>IF($M6=""," ",(LOOKUP($M6,Entries!$A$2:$A$101,Entries!$H$2:$H$101)))</f>
        <v>S</v>
      </c>
      <c r="S6" s="59" t="str">
        <f>IF($M6=""," ",(LOOKUP($M6,Entries!$A$2:$A$101,Entries!$B$2:$B$101)))</f>
        <v>Garscube Harriers "B"</v>
      </c>
      <c r="T6" s="5"/>
      <c r="U6" s="37">
        <v>3</v>
      </c>
      <c r="V6" s="89">
        <v>6</v>
      </c>
      <c r="W6" s="39">
        <v>5343</v>
      </c>
      <c r="X6" s="40" t="str">
        <f t="shared" si="7"/>
        <v>0:53:43</v>
      </c>
      <c r="Y6" s="40">
        <f t="shared" si="8"/>
        <v>0.012546296296296298</v>
      </c>
      <c r="Z6" s="38" t="str">
        <f>IF($V6=""," ",(LOOKUP($V6,Entries!$A$2:$A$101,Entries!$J$2:$J$101)))</f>
        <v>Chloe McAdam </v>
      </c>
      <c r="AA6" s="38" t="str">
        <f>IF($V6=""," ",(LOOKUP($V6,Entries!$A$2:$A$101,Entries!$K$2:$K$101)))</f>
        <v>S</v>
      </c>
      <c r="AB6" s="59" t="str">
        <f>IF($V6=""," ",(LOOKUP($V6,Entries!$A$2:$A$101,Entries!$B$2:$B$101)))</f>
        <v>Garscube Harriers "B"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9"/>
        <v>00:00:00</v>
      </c>
      <c r="BO6" s="9">
        <v>3</v>
      </c>
      <c r="BP6" s="6">
        <f t="shared" si="10"/>
        <v>0</v>
      </c>
      <c r="BQ6" s="13">
        <f t="shared" si="11"/>
        <v>0</v>
      </c>
      <c r="BR6" s="4" t="str">
        <f t="shared" si="0"/>
        <v>0000000</v>
      </c>
      <c r="BS6" s="4" t="str">
        <f t="shared" si="12"/>
        <v>00</v>
      </c>
      <c r="BT6" s="4" t="str">
        <f t="shared" si="13"/>
        <v>00</v>
      </c>
      <c r="BU6" s="4" t="str">
        <f t="shared" si="14"/>
        <v>00</v>
      </c>
      <c r="BV6" s="3"/>
      <c r="BW6" s="9">
        <v>3</v>
      </c>
      <c r="BX6" s="6">
        <f t="shared" si="15"/>
        <v>0</v>
      </c>
      <c r="BY6" s="7" t="str">
        <f t="shared" si="16"/>
        <v>0:00:00</v>
      </c>
      <c r="BZ6" s="6" t="str">
        <f t="shared" si="1"/>
        <v>0000000</v>
      </c>
      <c r="CA6" s="6" t="str">
        <f t="shared" si="17"/>
        <v>0</v>
      </c>
      <c r="CB6" s="6" t="str">
        <f t="shared" si="18"/>
        <v>00</v>
      </c>
      <c r="CC6" s="6" t="str">
        <f t="shared" si="19"/>
        <v>00</v>
      </c>
      <c r="CD6" s="6">
        <f t="shared" si="20"/>
        <v>0</v>
      </c>
      <c r="CE6" s="13">
        <f t="shared" si="21"/>
        <v>0</v>
      </c>
      <c r="CF6" s="4" t="str">
        <f t="shared" si="2"/>
        <v>0000000</v>
      </c>
      <c r="CG6" s="4" t="str">
        <f t="shared" si="22"/>
        <v>0</v>
      </c>
      <c r="CH6" s="4" t="str">
        <f t="shared" si="23"/>
        <v>00</v>
      </c>
      <c r="CI6" s="4" t="str">
        <f t="shared" si="24"/>
        <v>00</v>
      </c>
      <c r="CJ6" s="3"/>
      <c r="CK6" s="9">
        <v>3</v>
      </c>
      <c r="CL6" s="6">
        <f t="shared" si="25"/>
        <v>0</v>
      </c>
      <c r="CM6" s="7" t="str">
        <f t="shared" si="26"/>
        <v>0:00:00</v>
      </c>
      <c r="CN6" s="6" t="str">
        <f t="shared" si="3"/>
        <v>0000000</v>
      </c>
      <c r="CO6" s="6" t="str">
        <f t="shared" si="27"/>
        <v>0</v>
      </c>
      <c r="CP6" s="6" t="str">
        <f t="shared" si="28"/>
        <v>00</v>
      </c>
      <c r="CQ6" s="6" t="str">
        <f t="shared" si="29"/>
        <v>00</v>
      </c>
      <c r="CR6" s="6">
        <f t="shared" si="30"/>
        <v>0</v>
      </c>
      <c r="CS6" s="13">
        <f t="shared" si="31"/>
        <v>0</v>
      </c>
      <c r="CT6" s="4" t="str">
        <f t="shared" si="4"/>
        <v>0000000</v>
      </c>
      <c r="CU6" s="4" t="str">
        <f t="shared" si="32"/>
        <v>0</v>
      </c>
      <c r="CV6" s="4" t="str">
        <f t="shared" si="33"/>
        <v>00</v>
      </c>
      <c r="CW6" s="4" t="str">
        <f t="shared" si="34"/>
        <v>00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2</v>
      </c>
      <c r="E7" s="39">
        <v>1807</v>
      </c>
      <c r="F7" s="40">
        <f>IF($D7=""," ",(LOOKUP($D7,$BO$4:$BO$103,$BQ$4:$BQ$103)))</f>
        <v>0.01258101851851852</v>
      </c>
      <c r="G7" s="40">
        <f>IF($D7=""," ",(LOOKUP($D7,$BO$4:$BO$103,$BQ$4:$BQ$103)))</f>
        <v>0.01258101851851852</v>
      </c>
      <c r="H7" s="38" t="str">
        <f>IF($D7=""," ",(LOOKUP($D7,Entries!$A$2:$A$101,Entries!$D$2:$D$101)))</f>
        <v>Ellie Waugh</v>
      </c>
      <c r="I7" s="38" t="str">
        <f>IF($D7=""," ",(LOOKUP($D7,Entries!$A$2:$A$101,Entries!$E$2:$E$101)))</f>
        <v>S</v>
      </c>
      <c r="J7" s="59" t="str">
        <f>IF($D7=""," ",(LOOKUP($D7,Entries!$A$2:$A$101,Entries!$B$2:$B$101)))</f>
        <v>G U Hares and Hounds "A"</v>
      </c>
      <c r="K7" s="5"/>
      <c r="L7" s="37">
        <v>4</v>
      </c>
      <c r="M7" s="89">
        <v>7</v>
      </c>
      <c r="N7" s="39">
        <v>4004</v>
      </c>
      <c r="O7" s="40" t="str">
        <f t="shared" si="5"/>
        <v>0:40:04</v>
      </c>
      <c r="P7" s="40">
        <f t="shared" si="6"/>
        <v>0.01394675925925926</v>
      </c>
      <c r="Q7" s="38" t="str">
        <f>IF($M7=""," ",(LOOKUP($M7,Entries!$A$2:$A$101,Entries!$G$2:$G$101)))</f>
        <v>Petra Sambale</v>
      </c>
      <c r="R7" s="38" t="str">
        <f>IF($M7=""," ",(LOOKUP($M7,Entries!$A$2:$A$101,Entries!$H$2:$H$101)))</f>
        <v>V</v>
      </c>
      <c r="S7" s="59" t="str">
        <f>IF($M7=""," ",(LOOKUP($M7,Entries!$A$2:$A$101,Entries!$B$2:$B$101)))</f>
        <v>Garscube Harriers "C"</v>
      </c>
      <c r="T7" s="5"/>
      <c r="U7" s="37">
        <v>4</v>
      </c>
      <c r="V7" s="89">
        <v>7</v>
      </c>
      <c r="W7" s="39">
        <v>6149</v>
      </c>
      <c r="X7" s="40" t="str">
        <f t="shared" si="7"/>
        <v>0:61:49</v>
      </c>
      <c r="Y7" s="40">
        <f t="shared" si="8"/>
        <v>0.015104166666666672</v>
      </c>
      <c r="Z7" s="38" t="str">
        <f>IF($V7=""," ",(LOOKUP($V7,Entries!$A$2:$A$101,Entries!$J$2:$J$101)))</f>
        <v>Mary Cox</v>
      </c>
      <c r="AA7" s="38" t="str">
        <f>IF($V7=""," ",(LOOKUP($V7,Entries!$A$2:$A$101,Entries!$K$2:$K$101)))</f>
        <v>V</v>
      </c>
      <c r="AB7" s="59" t="str">
        <f>IF($V7=""," ",(LOOKUP($V7,Entries!$A$2:$A$101,Entries!$B$2:$B$101)))</f>
        <v>Garscube Harriers "C"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9"/>
        <v>00:20:14</v>
      </c>
      <c r="BO7" s="9">
        <v>4</v>
      </c>
      <c r="BP7" s="6">
        <f t="shared" si="10"/>
        <v>2014</v>
      </c>
      <c r="BQ7" s="13">
        <f t="shared" si="11"/>
        <v>0.014050925925925927</v>
      </c>
      <c r="BR7" s="4" t="str">
        <f t="shared" si="0"/>
        <v>0000002014</v>
      </c>
      <c r="BS7" s="4" t="str">
        <f t="shared" si="12"/>
        <v>00</v>
      </c>
      <c r="BT7" s="4" t="str">
        <f t="shared" si="13"/>
        <v>20</v>
      </c>
      <c r="BU7" s="4" t="str">
        <f t="shared" si="14"/>
        <v>14</v>
      </c>
      <c r="BV7" s="3"/>
      <c r="BW7" s="9">
        <v>4</v>
      </c>
      <c r="BX7" s="6">
        <f t="shared" si="15"/>
        <v>4155</v>
      </c>
      <c r="BY7" s="7" t="str">
        <f t="shared" si="16"/>
        <v>0:41:55</v>
      </c>
      <c r="BZ7" s="6" t="str">
        <f t="shared" si="1"/>
        <v>0000004155</v>
      </c>
      <c r="CA7" s="6" t="str">
        <f t="shared" si="17"/>
        <v>0</v>
      </c>
      <c r="CB7" s="6" t="str">
        <f t="shared" si="18"/>
        <v>41</v>
      </c>
      <c r="CC7" s="6" t="str">
        <f t="shared" si="19"/>
        <v>55</v>
      </c>
      <c r="CD7" s="6">
        <f t="shared" si="20"/>
        <v>2141</v>
      </c>
      <c r="CE7" s="13">
        <f t="shared" si="21"/>
        <v>0.015057870370370369</v>
      </c>
      <c r="CF7" s="4" t="str">
        <f t="shared" si="2"/>
        <v>0000002141</v>
      </c>
      <c r="CG7" s="4" t="str">
        <f t="shared" si="22"/>
        <v>0</v>
      </c>
      <c r="CH7" s="4" t="str">
        <f t="shared" si="23"/>
        <v>21</v>
      </c>
      <c r="CI7" s="4" t="str">
        <f t="shared" si="24"/>
        <v>41</v>
      </c>
      <c r="CJ7" s="3"/>
      <c r="CK7" s="9">
        <v>4</v>
      </c>
      <c r="CL7" s="6">
        <f t="shared" si="25"/>
        <v>6255</v>
      </c>
      <c r="CM7" s="7" t="str">
        <f t="shared" si="26"/>
        <v>0:62:55</v>
      </c>
      <c r="CN7" s="6" t="str">
        <f t="shared" si="3"/>
        <v>0000006255</v>
      </c>
      <c r="CO7" s="6" t="str">
        <f t="shared" si="27"/>
        <v>0</v>
      </c>
      <c r="CP7" s="6" t="str">
        <f t="shared" si="28"/>
        <v>62</v>
      </c>
      <c r="CQ7" s="6" t="str">
        <f t="shared" si="29"/>
        <v>55</v>
      </c>
      <c r="CR7" s="6">
        <f t="shared" si="30"/>
        <v>2100</v>
      </c>
      <c r="CS7" s="13">
        <f t="shared" si="31"/>
        <v>0.014583333333333334</v>
      </c>
      <c r="CT7" s="4" t="str">
        <f t="shared" si="4"/>
        <v>0000002100</v>
      </c>
      <c r="CU7" s="4" t="str">
        <f t="shared" si="32"/>
        <v>0</v>
      </c>
      <c r="CV7" s="4" t="str">
        <f t="shared" si="33"/>
        <v>21</v>
      </c>
      <c r="CW7" s="4" t="str">
        <f t="shared" si="34"/>
        <v>00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7</v>
      </c>
      <c r="E8" s="39">
        <v>1959</v>
      </c>
      <c r="F8" s="40">
        <f>IF($D8=""," ",(LOOKUP($D8,$BO$4:$BO$103,$BQ$4:$BQ$103)))</f>
        <v>0.013877314814814815</v>
      </c>
      <c r="G8" s="40">
        <f>IF($D8=""," ",(LOOKUP($D8,$BO$4:$BO$103,$BQ$4:$BQ$103)))</f>
        <v>0.013877314814814815</v>
      </c>
      <c r="H8" s="38" t="str">
        <f>IF($D8=""," ",(LOOKUP($D8,Entries!$A$2:$A$101,Entries!$D$2:$D$101)))</f>
        <v>Morag Casey</v>
      </c>
      <c r="I8" s="38" t="str">
        <f>IF($D8=""," ",(LOOKUP($D8,Entries!$A$2:$A$101,Entries!$E$2:$E$101)))</f>
        <v>V</v>
      </c>
      <c r="J8" s="59" t="str">
        <f>IF($D8=""," ",(LOOKUP($D8,Entries!$A$2:$A$101,Entries!$B$2:$B$101)))</f>
        <v>Garscube Harriers "C"</v>
      </c>
      <c r="K8" s="5"/>
      <c r="L8" s="37">
        <v>5</v>
      </c>
      <c r="M8" s="89">
        <v>4</v>
      </c>
      <c r="N8" s="39">
        <v>4155</v>
      </c>
      <c r="O8" s="40" t="str">
        <f t="shared" si="5"/>
        <v>0:41:55</v>
      </c>
      <c r="P8" s="40">
        <f t="shared" si="6"/>
        <v>0.015057870370370369</v>
      </c>
      <c r="Q8" s="38" t="str">
        <f>IF($M8=""," ",(LOOKUP($M8,Entries!$A$2:$A$101,Entries!$G$2:$G$101)))</f>
        <v>Margaret Peebles</v>
      </c>
      <c r="R8" s="38" t="str">
        <f>IF($M8=""," ",(LOOKUP($M8,Entries!$A$2:$A$101,Entries!$H$2:$H$101)))</f>
        <v>V</v>
      </c>
      <c r="S8" s="59" t="str">
        <f>IF($M8=""," ",(LOOKUP($M8,Entries!$A$2:$A$101,Entries!$B$2:$B$101)))</f>
        <v>Maryhill Harriers</v>
      </c>
      <c r="T8" s="5"/>
      <c r="U8" s="37">
        <v>5</v>
      </c>
      <c r="V8" s="89">
        <v>4</v>
      </c>
      <c r="W8" s="39">
        <v>6255</v>
      </c>
      <c r="X8" s="40" t="str">
        <f t="shared" si="7"/>
        <v>0:62:55</v>
      </c>
      <c r="Y8" s="40">
        <f t="shared" si="8"/>
        <v>0.014583333333333334</v>
      </c>
      <c r="Z8" s="38" t="str">
        <f>IF($V8=""," ",(LOOKUP($V8,Entries!$A$2:$A$101,Entries!$J$2:$J$101)))</f>
        <v>Linda Sinclair</v>
      </c>
      <c r="AA8" s="38">
        <f>IF($V8=""," ",(LOOKUP($V8,Entries!$A$2:$A$101,Entries!$K$2:$K$101)))</f>
        <v>0</v>
      </c>
      <c r="AB8" s="59" t="str">
        <f>IF($V8=""," ",(LOOKUP($V8,Entries!$A$2:$A$101,Entries!$B$2:$B$101)))</f>
        <v>Maryhill Harriers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9"/>
        <v>00:16:03</v>
      </c>
      <c r="BO8" s="9">
        <v>5</v>
      </c>
      <c r="BP8" s="6">
        <f t="shared" si="10"/>
        <v>1603</v>
      </c>
      <c r="BQ8" s="13">
        <f t="shared" si="11"/>
        <v>0.011145833333333334</v>
      </c>
      <c r="BR8" s="4" t="str">
        <f t="shared" si="0"/>
        <v>0000001603</v>
      </c>
      <c r="BS8" s="4" t="str">
        <f t="shared" si="12"/>
        <v>00</v>
      </c>
      <c r="BT8" s="4" t="str">
        <f t="shared" si="13"/>
        <v>16</v>
      </c>
      <c r="BU8" s="4" t="str">
        <f t="shared" si="14"/>
        <v>03</v>
      </c>
      <c r="BV8" s="3"/>
      <c r="BW8" s="9">
        <v>5</v>
      </c>
      <c r="BX8" s="6">
        <f t="shared" si="15"/>
        <v>3337</v>
      </c>
      <c r="BY8" s="7" t="str">
        <f t="shared" si="16"/>
        <v>0:33:37</v>
      </c>
      <c r="BZ8" s="6" t="str">
        <f t="shared" si="1"/>
        <v>0000003337</v>
      </c>
      <c r="CA8" s="6" t="str">
        <f t="shared" si="17"/>
        <v>0</v>
      </c>
      <c r="CB8" s="6" t="str">
        <f t="shared" si="18"/>
        <v>33</v>
      </c>
      <c r="CC8" s="6" t="str">
        <f t="shared" si="19"/>
        <v>37</v>
      </c>
      <c r="CD8" s="6">
        <f t="shared" si="20"/>
        <v>1734</v>
      </c>
      <c r="CE8" s="13">
        <f t="shared" si="21"/>
        <v>0.012199074074074074</v>
      </c>
      <c r="CF8" s="4" t="str">
        <f t="shared" si="2"/>
        <v>0000001734</v>
      </c>
      <c r="CG8" s="4" t="str">
        <f t="shared" si="22"/>
        <v>0</v>
      </c>
      <c r="CH8" s="4" t="str">
        <f t="shared" si="23"/>
        <v>17</v>
      </c>
      <c r="CI8" s="4" t="str">
        <f t="shared" si="24"/>
        <v>34</v>
      </c>
      <c r="CJ8" s="3"/>
      <c r="CK8" s="9">
        <v>5</v>
      </c>
      <c r="CL8" s="6">
        <f t="shared" si="25"/>
        <v>4920</v>
      </c>
      <c r="CM8" s="7" t="str">
        <f t="shared" si="26"/>
        <v>0:49:20</v>
      </c>
      <c r="CN8" s="6" t="str">
        <f t="shared" si="3"/>
        <v>0000004920</v>
      </c>
      <c r="CO8" s="6" t="str">
        <f t="shared" si="27"/>
        <v>0</v>
      </c>
      <c r="CP8" s="6" t="str">
        <f t="shared" si="28"/>
        <v>49</v>
      </c>
      <c r="CQ8" s="6" t="str">
        <f t="shared" si="29"/>
        <v>20</v>
      </c>
      <c r="CR8" s="6">
        <f t="shared" si="30"/>
        <v>1583</v>
      </c>
      <c r="CS8" s="13">
        <f t="shared" si="31"/>
        <v>0.010914351851851852</v>
      </c>
      <c r="CT8" s="4" t="str">
        <f t="shared" si="4"/>
        <v>0000001583</v>
      </c>
      <c r="CU8" s="4" t="str">
        <f t="shared" si="32"/>
        <v>0</v>
      </c>
      <c r="CV8" s="4" t="str">
        <f t="shared" si="33"/>
        <v>15</v>
      </c>
      <c r="CW8" s="4" t="str">
        <f t="shared" si="34"/>
        <v>83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4</v>
      </c>
      <c r="E9" s="39">
        <v>2014</v>
      </c>
      <c r="F9" s="40">
        <f>IF($D9=""," ",(LOOKUP($D9,$BO$4:$BO$103,$BQ$4:$BQ$103)))</f>
        <v>0.014050925925925927</v>
      </c>
      <c r="G9" s="40">
        <f>IF($D9=""," ",(LOOKUP($D9,$BO$4:$BO$103,$BQ$4:$BQ$103)))</f>
        <v>0.014050925925925927</v>
      </c>
      <c r="H9" s="38" t="str">
        <f>IF($D9=""," ",(LOOKUP($D9,Entries!$A$2:$A$101,Entries!$D$2:$D$101)))</f>
        <v>Catriona Nisbet</v>
      </c>
      <c r="I9" s="38">
        <f>IF($D9=""," ",(LOOKUP($D9,Entries!$A$2:$A$101,Entries!$E$2:$E$101)))</f>
        <v>0</v>
      </c>
      <c r="J9" s="59" t="str">
        <f>IF($D9=""," ",(LOOKUP($D9,Entries!$A$2:$A$101,Entries!$B$2:$B$101)))</f>
        <v>Maryhill Harriers</v>
      </c>
      <c r="K9" s="5"/>
      <c r="L9" s="37">
        <v>6</v>
      </c>
      <c r="M9" s="89">
        <v>8</v>
      </c>
      <c r="N9" s="39">
        <v>4746</v>
      </c>
      <c r="O9" s="40" t="str">
        <f t="shared" si="5"/>
        <v>0:47:46</v>
      </c>
      <c r="P9" s="40">
        <f t="shared" si="6"/>
        <v>0.020868055555555556</v>
      </c>
      <c r="Q9" s="38" t="str">
        <f>IF($M9=""," ",(LOOKUP($M9,Entries!$A$2:$A$101,Entries!$G$2:$G$101)))</f>
        <v>Joan Morris</v>
      </c>
      <c r="R9" s="38" t="str">
        <f>IF($M9=""," ",(LOOKUP($M9,Entries!$A$2:$A$101,Entries!$H$2:$H$101)))</f>
        <v>V</v>
      </c>
      <c r="S9" s="59" t="str">
        <f>IF($M9=""," ",(LOOKUP($M9,Entries!$A$2:$A$101,Entries!$B$2:$B$101)))</f>
        <v>Garscube Harriers "D" </v>
      </c>
      <c r="T9" s="5"/>
      <c r="U9" s="37">
        <v>6</v>
      </c>
      <c r="V9" s="89">
        <v>8</v>
      </c>
      <c r="W9" s="39">
        <v>6614</v>
      </c>
      <c r="X9" s="40" t="str">
        <f t="shared" si="7"/>
        <v>0:66:14</v>
      </c>
      <c r="Y9" s="40">
        <f t="shared" si="8"/>
        <v>0.012824074074074078</v>
      </c>
      <c r="Z9" s="38" t="str">
        <f>IF($V9=""," ",(LOOKUP($V9,Entries!$A$2:$A$101,Entries!$J$2:$J$101)))</f>
        <v>Martha Lovatt</v>
      </c>
      <c r="AA9" s="38" t="str">
        <f>IF($V9=""," ",(LOOKUP($V9,Entries!$A$2:$A$101,Entries!$K$2:$K$101)))</f>
        <v>S</v>
      </c>
      <c r="AB9" s="59" t="str">
        <f>IF($V9=""," ",(LOOKUP($V9,Entries!$A$2:$A$101,Entries!$B$2:$B$101)))</f>
        <v>Garscube Harriers "D" 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9"/>
        <v>00:17:32</v>
      </c>
      <c r="BO9" s="9">
        <v>6</v>
      </c>
      <c r="BP9" s="8">
        <f t="shared" si="10"/>
        <v>1732</v>
      </c>
      <c r="BQ9" s="13">
        <f t="shared" si="11"/>
        <v>0.012175925925925929</v>
      </c>
      <c r="BR9" s="8" t="str">
        <f t="shared" si="0"/>
        <v>0000001732</v>
      </c>
      <c r="BS9" s="4" t="str">
        <f t="shared" si="12"/>
        <v>00</v>
      </c>
      <c r="BT9" s="4" t="str">
        <f t="shared" si="13"/>
        <v>17</v>
      </c>
      <c r="BU9" s="4" t="str">
        <f t="shared" si="14"/>
        <v>32</v>
      </c>
      <c r="BV9" s="3"/>
      <c r="BW9" s="9">
        <v>6</v>
      </c>
      <c r="BX9" s="8">
        <f t="shared" si="15"/>
        <v>3539</v>
      </c>
      <c r="BY9" s="9" t="str">
        <f t="shared" si="16"/>
        <v>0:35:39</v>
      </c>
      <c r="BZ9" s="8" t="str">
        <f t="shared" si="1"/>
        <v>0000003539</v>
      </c>
      <c r="CA9" s="8" t="str">
        <f t="shared" si="17"/>
        <v>0</v>
      </c>
      <c r="CB9" s="8" t="str">
        <f t="shared" si="18"/>
        <v>35</v>
      </c>
      <c r="CC9" s="8" t="str">
        <f t="shared" si="19"/>
        <v>39</v>
      </c>
      <c r="CD9" s="8">
        <f t="shared" si="20"/>
        <v>1807</v>
      </c>
      <c r="CE9" s="13">
        <f t="shared" si="21"/>
        <v>0.012581018518518514</v>
      </c>
      <c r="CF9" s="8" t="str">
        <f t="shared" si="2"/>
        <v>0000001807</v>
      </c>
      <c r="CG9" s="4" t="str">
        <f t="shared" si="22"/>
        <v>0</v>
      </c>
      <c r="CH9" s="4" t="str">
        <f t="shared" si="23"/>
        <v>18</v>
      </c>
      <c r="CI9" s="4" t="str">
        <f t="shared" si="24"/>
        <v>07</v>
      </c>
      <c r="CJ9" s="3"/>
      <c r="CK9" s="9">
        <v>6</v>
      </c>
      <c r="CL9" s="8">
        <f t="shared" si="25"/>
        <v>5343</v>
      </c>
      <c r="CM9" s="9" t="str">
        <f t="shared" si="26"/>
        <v>0:53:43</v>
      </c>
      <c r="CN9" s="8" t="str">
        <f t="shared" si="3"/>
        <v>0000005343</v>
      </c>
      <c r="CO9" s="8" t="str">
        <f t="shared" si="27"/>
        <v>0</v>
      </c>
      <c r="CP9" s="8" t="str">
        <f t="shared" si="28"/>
        <v>53</v>
      </c>
      <c r="CQ9" s="8" t="str">
        <f t="shared" si="29"/>
        <v>43</v>
      </c>
      <c r="CR9" s="8">
        <f t="shared" si="30"/>
        <v>1804</v>
      </c>
      <c r="CS9" s="13">
        <f t="shared" si="31"/>
        <v>0.012546296296296298</v>
      </c>
      <c r="CT9" s="8" t="str">
        <f t="shared" si="4"/>
        <v>0000001804</v>
      </c>
      <c r="CU9" s="4" t="str">
        <f t="shared" si="32"/>
        <v>0</v>
      </c>
      <c r="CV9" s="4" t="str">
        <f t="shared" si="33"/>
        <v>18</v>
      </c>
      <c r="CW9" s="4" t="str">
        <f t="shared" si="34"/>
        <v>04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9</v>
      </c>
      <c r="E10" s="39">
        <v>2422</v>
      </c>
      <c r="F10" s="40">
        <f>IF($D10=""," ",(LOOKUP($D10,$BO$4:$BO$103,$BQ$4:$BQ$103)))</f>
        <v>0.0169212962962963</v>
      </c>
      <c r="G10" s="40">
        <f>IF($D10=""," ",(LOOKUP($D10,$BO$4:$BO$103,$BQ$4:$BQ$103)))</f>
        <v>0.0169212962962963</v>
      </c>
      <c r="H10" s="38" t="str">
        <f>IF($D10=""," ",(LOOKUP($D10,Entries!$A$2:$A$101,Entries!$D$2:$D$101)))</f>
        <v>Caroline Dow</v>
      </c>
      <c r="I10" s="38" t="str">
        <f>IF($D10=""," ",(LOOKUP($D10,Entries!$A$2:$A$101,Entries!$E$2:$E$101)))</f>
        <v>V</v>
      </c>
      <c r="J10" s="59" t="str">
        <f>IF($D10=""," ",(LOOKUP($D10,Entries!$A$2:$A$101,Entries!$B$2:$B$101)))</f>
        <v>Garscube Harriers "E"</v>
      </c>
      <c r="K10" s="5"/>
      <c r="L10" s="37">
        <v>7</v>
      </c>
      <c r="M10" s="89">
        <v>9</v>
      </c>
      <c r="N10" s="39">
        <v>5147</v>
      </c>
      <c r="O10" s="40" t="str">
        <f t="shared" si="5"/>
        <v>0:51:47</v>
      </c>
      <c r="P10" s="40">
        <f t="shared" si="6"/>
        <v>0.019039351851851852</v>
      </c>
      <c r="Q10" s="38" t="str">
        <f>IF($M10=""," ",(LOOKUP($M10,Entries!$A$2:$A$101,Entries!$G$2:$G$101)))</f>
        <v>Robert Cuthbertson</v>
      </c>
      <c r="R10" s="38" t="str">
        <f>IF($M10=""," ",(LOOKUP($M10,Entries!$A$2:$A$101,Entries!$H$2:$H$101)))</f>
        <v>V</v>
      </c>
      <c r="S10" s="59" t="str">
        <f>IF($M10=""," ",(LOOKUP($M10,Entries!$A$2:$A$101,Entries!$B$2:$B$101)))</f>
        <v>Garscube Harriers "E"</v>
      </c>
      <c r="T10" s="5"/>
      <c r="U10" s="37">
        <v>7</v>
      </c>
      <c r="V10" s="89"/>
      <c r="W10" s="39"/>
      <c r="X10" s="40" t="str">
        <f t="shared" si="7"/>
        <v> </v>
      </c>
      <c r="Y10" s="40" t="str">
        <f t="shared" si="8"/>
        <v> </v>
      </c>
      <c r="Z10" s="38" t="str">
        <f>IF($V10=""," ",(LOOKUP($V10,Entries!$A$2:$A$101,Entries!$J$2:$J$101)))</f>
        <v> </v>
      </c>
      <c r="AA10" s="38" t="str">
        <f>IF($V10=""," ",(LOOKUP($V10,Entries!$A$2:$A$101,Entries!$K$2:$K$101)))</f>
        <v> </v>
      </c>
      <c r="AB10" s="59" t="str">
        <f>IF($V10=""," ",(LOOKUP($V10,Entries!$A$2:$A$101,Entries!$B$2:$B$101)))</f>
        <v> 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9"/>
        <v>00:19:59</v>
      </c>
      <c r="BO10" s="9">
        <v>7</v>
      </c>
      <c r="BP10" s="8">
        <f t="shared" si="10"/>
        <v>1959</v>
      </c>
      <c r="BQ10" s="13">
        <f t="shared" si="11"/>
        <v>0.013877314814814815</v>
      </c>
      <c r="BR10" s="8" t="str">
        <f t="shared" si="0"/>
        <v>0000001959</v>
      </c>
      <c r="BS10" s="4" t="str">
        <f t="shared" si="12"/>
        <v>00</v>
      </c>
      <c r="BT10" s="4" t="str">
        <f t="shared" si="13"/>
        <v>19</v>
      </c>
      <c r="BU10" s="4" t="str">
        <f t="shared" si="14"/>
        <v>59</v>
      </c>
      <c r="BV10" s="3"/>
      <c r="BW10" s="9">
        <v>7</v>
      </c>
      <c r="BX10" s="8">
        <f t="shared" si="15"/>
        <v>4004</v>
      </c>
      <c r="BY10" s="9" t="str">
        <f t="shared" si="16"/>
        <v>0:40:04</v>
      </c>
      <c r="BZ10" s="8" t="str">
        <f t="shared" si="1"/>
        <v>0000004004</v>
      </c>
      <c r="CA10" s="8" t="str">
        <f t="shared" si="17"/>
        <v>0</v>
      </c>
      <c r="CB10" s="8" t="str">
        <f t="shared" si="18"/>
        <v>40</v>
      </c>
      <c r="CC10" s="8" t="str">
        <f t="shared" si="19"/>
        <v>04</v>
      </c>
      <c r="CD10" s="8">
        <f t="shared" si="20"/>
        <v>2045</v>
      </c>
      <c r="CE10" s="13">
        <f t="shared" si="21"/>
        <v>0.01394675925925926</v>
      </c>
      <c r="CF10" s="8" t="str">
        <f t="shared" si="2"/>
        <v>0000002045</v>
      </c>
      <c r="CG10" s="4" t="str">
        <f t="shared" si="22"/>
        <v>0</v>
      </c>
      <c r="CH10" s="4" t="str">
        <f t="shared" si="23"/>
        <v>20</v>
      </c>
      <c r="CI10" s="4" t="str">
        <f t="shared" si="24"/>
        <v>45</v>
      </c>
      <c r="CJ10" s="3"/>
      <c r="CK10" s="9">
        <v>7</v>
      </c>
      <c r="CL10" s="8">
        <f t="shared" si="25"/>
        <v>6149</v>
      </c>
      <c r="CM10" s="9" t="str">
        <f t="shared" si="26"/>
        <v>0:61:49</v>
      </c>
      <c r="CN10" s="8" t="str">
        <f t="shared" si="3"/>
        <v>0000006149</v>
      </c>
      <c r="CO10" s="8" t="str">
        <f t="shared" si="27"/>
        <v>0</v>
      </c>
      <c r="CP10" s="8" t="str">
        <f t="shared" si="28"/>
        <v>61</v>
      </c>
      <c r="CQ10" s="8" t="str">
        <f t="shared" si="29"/>
        <v>49</v>
      </c>
      <c r="CR10" s="8">
        <f t="shared" si="30"/>
        <v>2145</v>
      </c>
      <c r="CS10" s="13">
        <f t="shared" si="31"/>
        <v>0.015104166666666672</v>
      </c>
      <c r="CT10" s="8" t="str">
        <f t="shared" si="4"/>
        <v>0000002145</v>
      </c>
      <c r="CU10" s="4" t="str">
        <f t="shared" si="32"/>
        <v>0</v>
      </c>
      <c r="CV10" s="4" t="str">
        <f t="shared" si="33"/>
        <v>21</v>
      </c>
      <c r="CW10" s="4" t="str">
        <f t="shared" si="34"/>
        <v>45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/>
      <c r="E11" s="39"/>
      <c r="F11" s="40" t="str">
        <f>IF($D11=""," ",(LOOKUP($D11,$BO$4:$BO$103,$BQ$4:$BQ$103)))</f>
        <v> </v>
      </c>
      <c r="G11" s="40" t="str">
        <f>IF($D11=""," ",(LOOKUP($D11,$BO$4:$BO$103,$BQ$4:$BQ$103)))</f>
        <v> </v>
      </c>
      <c r="H11" s="38" t="str">
        <f>IF($D11=""," ",(LOOKUP($D11,Entries!$A$2:$A$101,Entries!$D$2:$D$101)))</f>
        <v> </v>
      </c>
      <c r="I11" s="38" t="str">
        <f>IF($D11=""," ",(LOOKUP($D11,Entries!$A$2:$A$101,Entries!$E$2:$E$101)))</f>
        <v> </v>
      </c>
      <c r="J11" s="59" t="str">
        <f>IF($D11=""," ",(LOOKUP($D11,Entries!$A$2:$A$101,Entries!$B$2:$B$101)))</f>
        <v> </v>
      </c>
      <c r="K11" s="5"/>
      <c r="L11" s="37">
        <v>8</v>
      </c>
      <c r="M11" s="89"/>
      <c r="N11" s="39"/>
      <c r="O11" s="40" t="str">
        <f t="shared" si="5"/>
        <v> </v>
      </c>
      <c r="P11" s="40" t="str">
        <f t="shared" si="6"/>
        <v> </v>
      </c>
      <c r="Q11" s="38" t="str">
        <f>IF($M11=""," ",(LOOKUP($M11,Entries!$A$2:$A$101,Entries!$G$2:$G$101)))</f>
        <v> </v>
      </c>
      <c r="R11" s="38" t="str">
        <f>IF($M11=""," ",(LOOKUP($M11,Entries!$A$2:$A$101,Entries!$H$2:$H$101)))</f>
        <v> </v>
      </c>
      <c r="S11" s="59" t="str">
        <f>IF($M11=""," ",(LOOKUP($M11,Entries!$A$2:$A$101,Entries!$B$2:$B$101)))</f>
        <v> </v>
      </c>
      <c r="T11" s="5"/>
      <c r="U11" s="37">
        <v>8</v>
      </c>
      <c r="V11" s="89"/>
      <c r="W11" s="39"/>
      <c r="X11" s="40" t="str">
        <f t="shared" si="7"/>
        <v> </v>
      </c>
      <c r="Y11" s="40" t="str">
        <f t="shared" si="8"/>
        <v> </v>
      </c>
      <c r="Z11" s="38" t="str">
        <f>IF($V11=""," ",(LOOKUP($V11,Entries!$A$2:$A$101,Entries!$J$2:$J$101)))</f>
        <v> </v>
      </c>
      <c r="AA11" s="38" t="str">
        <f>IF($V11=""," ",(LOOKUP($V11,Entries!$A$2:$A$101,Entries!$K$2:$K$101)))</f>
        <v> </v>
      </c>
      <c r="AB11" s="59" t="str">
        <f>IF($V11=""," ",(LOOKUP($V11,Entries!$A$2:$A$101,Entries!$B$2:$B$101)))</f>
        <v> 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9"/>
        <v>00:17:43</v>
      </c>
      <c r="BO11" s="9">
        <v>8</v>
      </c>
      <c r="BP11" s="8">
        <f t="shared" si="10"/>
        <v>1743</v>
      </c>
      <c r="BQ11" s="13">
        <f t="shared" si="11"/>
        <v>0.01230324074074074</v>
      </c>
      <c r="BR11" s="8" t="str">
        <f t="shared" si="0"/>
        <v>0000001743</v>
      </c>
      <c r="BS11" s="4" t="str">
        <f t="shared" si="12"/>
        <v>00</v>
      </c>
      <c r="BT11" s="4" t="str">
        <f t="shared" si="13"/>
        <v>17</v>
      </c>
      <c r="BU11" s="4" t="str">
        <f t="shared" si="14"/>
        <v>43</v>
      </c>
      <c r="BV11" s="3"/>
      <c r="BW11" s="9">
        <v>8</v>
      </c>
      <c r="BX11" s="8">
        <f t="shared" si="15"/>
        <v>4746</v>
      </c>
      <c r="BY11" s="9" t="str">
        <f t="shared" si="16"/>
        <v>0:47:46</v>
      </c>
      <c r="BZ11" s="8" t="str">
        <f t="shared" si="1"/>
        <v>0000004746</v>
      </c>
      <c r="CA11" s="8" t="str">
        <f t="shared" si="17"/>
        <v>0</v>
      </c>
      <c r="CB11" s="8" t="str">
        <f t="shared" si="18"/>
        <v>47</v>
      </c>
      <c r="CC11" s="8" t="str">
        <f t="shared" si="19"/>
        <v>46</v>
      </c>
      <c r="CD11" s="8">
        <f t="shared" si="20"/>
        <v>3003</v>
      </c>
      <c r="CE11" s="13">
        <f t="shared" si="21"/>
        <v>0.020868055555555556</v>
      </c>
      <c r="CF11" s="8" t="str">
        <f t="shared" si="2"/>
        <v>0000003003</v>
      </c>
      <c r="CG11" s="4" t="str">
        <f t="shared" si="22"/>
        <v>0</v>
      </c>
      <c r="CH11" s="4" t="str">
        <f t="shared" si="23"/>
        <v>30</v>
      </c>
      <c r="CI11" s="4" t="str">
        <f t="shared" si="24"/>
        <v>03</v>
      </c>
      <c r="CJ11" s="3"/>
      <c r="CK11" s="9">
        <v>8</v>
      </c>
      <c r="CL11" s="8">
        <f t="shared" si="25"/>
        <v>6614</v>
      </c>
      <c r="CM11" s="9" t="str">
        <f t="shared" si="26"/>
        <v>0:66:14</v>
      </c>
      <c r="CN11" s="8" t="str">
        <f t="shared" si="3"/>
        <v>0000006614</v>
      </c>
      <c r="CO11" s="8" t="str">
        <f t="shared" si="27"/>
        <v>0</v>
      </c>
      <c r="CP11" s="8" t="str">
        <f t="shared" si="28"/>
        <v>66</v>
      </c>
      <c r="CQ11" s="8" t="str">
        <f t="shared" si="29"/>
        <v>14</v>
      </c>
      <c r="CR11" s="8">
        <f t="shared" si="30"/>
        <v>1868</v>
      </c>
      <c r="CS11" s="13">
        <f t="shared" si="31"/>
        <v>0.012824074074074078</v>
      </c>
      <c r="CT11" s="8" t="str">
        <f t="shared" si="4"/>
        <v>0000001868</v>
      </c>
      <c r="CU11" s="4" t="str">
        <f t="shared" si="32"/>
        <v>0</v>
      </c>
      <c r="CV11" s="4" t="str">
        <f t="shared" si="33"/>
        <v>18</v>
      </c>
      <c r="CW11" s="4" t="str">
        <f t="shared" si="34"/>
        <v>68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/>
      <c r="E12" s="39"/>
      <c r="F12" s="40" t="str">
        <f aca="true" t="shared" si="35" ref="F12:G36">IF($D12=""," ",(LOOKUP($D12,$BO$4:$BO$103,$BQ$4:$BQ$103)))</f>
        <v> </v>
      </c>
      <c r="G12" s="40" t="str">
        <f t="shared" si="35"/>
        <v> </v>
      </c>
      <c r="H12" s="38" t="str">
        <f>IF($D12=""," ",(LOOKUP($D12,Entries!$A$2:$A$101,Entries!$D$2:$D$101)))</f>
        <v> </v>
      </c>
      <c r="I12" s="38" t="str">
        <f>IF($D12=""," ",(LOOKUP($D12,Entries!$A$2:$A$101,Entries!$E$2:$E$101)))</f>
        <v> </v>
      </c>
      <c r="J12" s="59" t="str">
        <f>IF($D12=""," ",(LOOKUP($D12,Entries!$A$2:$A$101,Entries!$B$2:$B$101)))</f>
        <v> </v>
      </c>
      <c r="K12" s="5"/>
      <c r="L12" s="37">
        <v>9</v>
      </c>
      <c r="M12" s="89"/>
      <c r="N12" s="39"/>
      <c r="O12" s="40" t="str">
        <f t="shared" si="5"/>
        <v> </v>
      </c>
      <c r="P12" s="40" t="str">
        <f t="shared" si="6"/>
        <v> </v>
      </c>
      <c r="Q12" s="38" t="str">
        <f>IF($M12=""," ",(LOOKUP($M12,Entries!$A$2:$A$101,Entries!$G$2:$G$101)))</f>
        <v> </v>
      </c>
      <c r="R12" s="38" t="str">
        <f>IF($M12=""," ",(LOOKUP($M12,Entries!$A$2:$A$101,Entries!$H$2:$H$101)))</f>
        <v> </v>
      </c>
      <c r="S12" s="59" t="str">
        <f>IF($M12=""," ",(LOOKUP($M12,Entries!$A$2:$A$101,Entries!$B$2:$B$101)))</f>
        <v> </v>
      </c>
      <c r="T12" s="5"/>
      <c r="U12" s="37">
        <v>9</v>
      </c>
      <c r="V12" s="89"/>
      <c r="W12" s="39"/>
      <c r="X12" s="40" t="str">
        <f t="shared" si="7"/>
        <v> </v>
      </c>
      <c r="Y12" s="40" t="str">
        <f t="shared" si="8"/>
        <v> </v>
      </c>
      <c r="Z12" s="38" t="str">
        <f>IF($V12=""," ",(LOOKUP($V12,Entries!$A$2:$A$101,Entries!$J$2:$J$101)))</f>
        <v> </v>
      </c>
      <c r="AA12" s="38" t="str">
        <f>IF($V12=""," ",(LOOKUP($V12,Entries!$A$2:$A$101,Entries!$K$2:$K$101)))</f>
        <v> </v>
      </c>
      <c r="AB12" s="59" t="str">
        <f>IF($V12=""," ",(LOOKUP($V12,Entries!$A$2:$A$101,Entries!$B$2:$B$101)))</f>
        <v> 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9"/>
        <v>00:24:22</v>
      </c>
      <c r="BO12" s="9">
        <v>9</v>
      </c>
      <c r="BP12" s="8">
        <f t="shared" si="10"/>
        <v>2422</v>
      </c>
      <c r="BQ12" s="13">
        <f t="shared" si="11"/>
        <v>0.0169212962962963</v>
      </c>
      <c r="BR12" s="8" t="str">
        <f t="shared" si="0"/>
        <v>0000002422</v>
      </c>
      <c r="BS12" s="4" t="str">
        <f t="shared" si="12"/>
        <v>00</v>
      </c>
      <c r="BT12" s="4" t="str">
        <f t="shared" si="13"/>
        <v>24</v>
      </c>
      <c r="BU12" s="4" t="str">
        <f t="shared" si="14"/>
        <v>22</v>
      </c>
      <c r="BV12" s="3"/>
      <c r="BW12" s="9">
        <v>9</v>
      </c>
      <c r="BX12" s="8">
        <f t="shared" si="15"/>
        <v>5147</v>
      </c>
      <c r="BY12" s="9" t="str">
        <f t="shared" si="16"/>
        <v>0:51:47</v>
      </c>
      <c r="BZ12" s="8" t="str">
        <f t="shared" si="1"/>
        <v>0000005147</v>
      </c>
      <c r="CA12" s="8" t="str">
        <f t="shared" si="17"/>
        <v>0</v>
      </c>
      <c r="CB12" s="8" t="str">
        <f t="shared" si="18"/>
        <v>51</v>
      </c>
      <c r="CC12" s="8" t="str">
        <f t="shared" si="19"/>
        <v>47</v>
      </c>
      <c r="CD12" s="8">
        <f t="shared" si="20"/>
        <v>2725</v>
      </c>
      <c r="CE12" s="13">
        <f t="shared" si="21"/>
        <v>0.019039351851851852</v>
      </c>
      <c r="CF12" s="8" t="str">
        <f t="shared" si="2"/>
        <v>0000002725</v>
      </c>
      <c r="CG12" s="4" t="str">
        <f t="shared" si="22"/>
        <v>0</v>
      </c>
      <c r="CH12" s="4" t="str">
        <f t="shared" si="23"/>
        <v>27</v>
      </c>
      <c r="CI12" s="4" t="str">
        <f t="shared" si="24"/>
        <v>25</v>
      </c>
      <c r="CJ12" s="3"/>
      <c r="CK12" s="9">
        <v>9</v>
      </c>
      <c r="CL12" s="8">
        <f t="shared" si="25"/>
        <v>0</v>
      </c>
      <c r="CM12" s="9" t="str">
        <f t="shared" si="26"/>
        <v>0:00:00</v>
      </c>
      <c r="CN12" s="8" t="str">
        <f t="shared" si="3"/>
        <v>0000000</v>
      </c>
      <c r="CO12" s="8" t="str">
        <f t="shared" si="27"/>
        <v>0</v>
      </c>
      <c r="CP12" s="8" t="str">
        <f t="shared" si="28"/>
        <v>00</v>
      </c>
      <c r="CQ12" s="8" t="str">
        <f t="shared" si="29"/>
        <v>00</v>
      </c>
      <c r="CR12" s="8">
        <f t="shared" si="30"/>
        <v>-5147</v>
      </c>
      <c r="CS12" s="13">
        <f t="shared" si="31"/>
        <v>-0.03596064814814815</v>
      </c>
      <c r="CT12" s="8" t="str">
        <f t="shared" si="4"/>
        <v>000000-5147</v>
      </c>
      <c r="CU12" s="4" t="str">
        <f t="shared" si="32"/>
        <v>-</v>
      </c>
      <c r="CV12" s="4" t="str">
        <f t="shared" si="33"/>
        <v>51</v>
      </c>
      <c r="CW12" s="4" t="str">
        <f t="shared" si="34"/>
        <v>47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/>
      <c r="E13" s="39"/>
      <c r="F13" s="40" t="str">
        <f t="shared" si="35"/>
        <v> </v>
      </c>
      <c r="G13" s="40" t="str">
        <f t="shared" si="35"/>
        <v> </v>
      </c>
      <c r="H13" s="38" t="str">
        <f>IF($D13=""," ",(LOOKUP($D13,Entries!$A$2:$A$101,Entries!$D$2:$D$101)))</f>
        <v> </v>
      </c>
      <c r="I13" s="38" t="str">
        <f>IF($D13=""," ",(LOOKUP($D13,Entries!$A$2:$A$101,Entries!$E$2:$E$101)))</f>
        <v> </v>
      </c>
      <c r="J13" s="59" t="str">
        <f>IF($D13=""," ",(LOOKUP($D13,Entries!$A$2:$A$101,Entries!$B$2:$B$101)))</f>
        <v> </v>
      </c>
      <c r="K13" s="5"/>
      <c r="L13" s="37">
        <v>10</v>
      </c>
      <c r="M13" s="89"/>
      <c r="N13" s="39"/>
      <c r="O13" s="40" t="str">
        <f t="shared" si="5"/>
        <v> </v>
      </c>
      <c r="P13" s="40" t="str">
        <f t="shared" si="6"/>
        <v> </v>
      </c>
      <c r="Q13" s="38" t="str">
        <f>IF($M13=""," ",(LOOKUP($M13,Entries!$A$2:$A$101,Entries!$G$2:$G$101)))</f>
        <v> </v>
      </c>
      <c r="R13" s="38" t="str">
        <f>IF($M13=""," ",(LOOKUP($M13,Entries!$A$2:$A$101,Entries!$H$2:$H$101)))</f>
        <v> </v>
      </c>
      <c r="S13" s="59" t="str">
        <f>IF($M13=""," ",(LOOKUP($M13,Entries!$A$2:$A$101,Entries!$B$2:$B$101)))</f>
        <v> </v>
      </c>
      <c r="T13" s="5"/>
      <c r="U13" s="37">
        <v>10</v>
      </c>
      <c r="V13" s="89"/>
      <c r="W13" s="39"/>
      <c r="X13" s="40" t="str">
        <f t="shared" si="7"/>
        <v> </v>
      </c>
      <c r="Y13" s="40" t="str">
        <f t="shared" si="8"/>
        <v> </v>
      </c>
      <c r="Z13" s="38" t="str">
        <f>IF($V13=""," ",(LOOKUP($V13,Entries!$A$2:$A$101,Entries!$J$2:$J$101)))</f>
        <v> </v>
      </c>
      <c r="AA13" s="38" t="str">
        <f>IF($V13=""," ",(LOOKUP($V13,Entries!$A$2:$A$101,Entries!$K$2:$K$101)))</f>
        <v> </v>
      </c>
      <c r="AB13" s="59" t="str">
        <f>IF($V13=""," ",(LOOKUP($V13,Entries!$A$2:$A$101,Entries!$B$2:$B$101)))</f>
        <v> 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9"/>
        <v>00:00:00</v>
      </c>
      <c r="BO13" s="9">
        <v>10</v>
      </c>
      <c r="BP13" s="8">
        <f t="shared" si="10"/>
        <v>0</v>
      </c>
      <c r="BQ13" s="13">
        <f t="shared" si="11"/>
        <v>0</v>
      </c>
      <c r="BR13" s="8" t="str">
        <f t="shared" si="0"/>
        <v>0000000</v>
      </c>
      <c r="BS13" s="4" t="str">
        <f t="shared" si="12"/>
        <v>00</v>
      </c>
      <c r="BT13" s="4" t="str">
        <f t="shared" si="13"/>
        <v>00</v>
      </c>
      <c r="BU13" s="4" t="str">
        <f t="shared" si="14"/>
        <v>00</v>
      </c>
      <c r="BV13" s="3"/>
      <c r="BW13" s="9">
        <v>10</v>
      </c>
      <c r="BX13" s="8">
        <f t="shared" si="15"/>
        <v>0</v>
      </c>
      <c r="BY13" s="9" t="str">
        <f t="shared" si="16"/>
        <v>0:00:00</v>
      </c>
      <c r="BZ13" s="8" t="str">
        <f t="shared" si="1"/>
        <v>0000000</v>
      </c>
      <c r="CA13" s="8" t="str">
        <f t="shared" si="17"/>
        <v>0</v>
      </c>
      <c r="CB13" s="8" t="str">
        <f t="shared" si="18"/>
        <v>00</v>
      </c>
      <c r="CC13" s="8" t="str">
        <f t="shared" si="19"/>
        <v>00</v>
      </c>
      <c r="CD13" s="8">
        <f t="shared" si="20"/>
        <v>0</v>
      </c>
      <c r="CE13" s="13">
        <f t="shared" si="21"/>
        <v>0</v>
      </c>
      <c r="CF13" s="8" t="str">
        <f t="shared" si="2"/>
        <v>0000000</v>
      </c>
      <c r="CG13" s="4" t="str">
        <f t="shared" si="22"/>
        <v>0</v>
      </c>
      <c r="CH13" s="4" t="str">
        <f t="shared" si="23"/>
        <v>00</v>
      </c>
      <c r="CI13" s="4" t="str">
        <f t="shared" si="24"/>
        <v>00</v>
      </c>
      <c r="CJ13" s="3"/>
      <c r="CK13" s="9">
        <v>10</v>
      </c>
      <c r="CL13" s="8">
        <f t="shared" si="25"/>
        <v>0</v>
      </c>
      <c r="CM13" s="9" t="str">
        <f t="shared" si="26"/>
        <v>0:00:00</v>
      </c>
      <c r="CN13" s="8" t="str">
        <f t="shared" si="3"/>
        <v>0000000</v>
      </c>
      <c r="CO13" s="8" t="str">
        <f t="shared" si="27"/>
        <v>0</v>
      </c>
      <c r="CP13" s="8" t="str">
        <f t="shared" si="28"/>
        <v>00</v>
      </c>
      <c r="CQ13" s="8" t="str">
        <f t="shared" si="29"/>
        <v>00</v>
      </c>
      <c r="CR13" s="8">
        <f t="shared" si="30"/>
        <v>0</v>
      </c>
      <c r="CS13" s="13">
        <f t="shared" si="31"/>
        <v>0</v>
      </c>
      <c r="CT13" s="8" t="str">
        <f t="shared" si="4"/>
        <v>0000000</v>
      </c>
      <c r="CU13" s="4" t="str">
        <f t="shared" si="32"/>
        <v>0</v>
      </c>
      <c r="CV13" s="4" t="str">
        <f t="shared" si="33"/>
        <v>00</v>
      </c>
      <c r="CW13" s="4" t="str">
        <f t="shared" si="34"/>
        <v>00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/>
      <c r="E14" s="39"/>
      <c r="F14" s="40" t="str">
        <f t="shared" si="35"/>
        <v> </v>
      </c>
      <c r="G14" s="40" t="str">
        <f t="shared" si="35"/>
        <v> </v>
      </c>
      <c r="H14" s="38" t="str">
        <f>IF($D14=""," ",(LOOKUP($D14,Entries!$A$2:$A$101,Entries!$D$2:$D$101)))</f>
        <v> </v>
      </c>
      <c r="I14" s="38" t="str">
        <f>IF($D14=""," ",(LOOKUP($D14,Entries!$A$2:$A$101,Entries!$E$2:$E$101)))</f>
        <v> </v>
      </c>
      <c r="J14" s="59" t="str">
        <f>IF($D14=""," ",(LOOKUP($D14,Entries!$A$2:$A$101,Entries!$B$2:$B$101)))</f>
        <v> </v>
      </c>
      <c r="K14" s="5"/>
      <c r="L14" s="37">
        <v>11</v>
      </c>
      <c r="M14" s="89"/>
      <c r="N14" s="39"/>
      <c r="O14" s="40" t="str">
        <f t="shared" si="5"/>
        <v> </v>
      </c>
      <c r="P14" s="40" t="str">
        <f t="shared" si="6"/>
        <v> </v>
      </c>
      <c r="Q14" s="38" t="str">
        <f>IF($M14=""," ",(LOOKUP($M14,Entries!$A$2:$A$101,Entries!$G$2:$G$101)))</f>
        <v> </v>
      </c>
      <c r="R14" s="38" t="str">
        <f>IF($M14=""," ",(LOOKUP($M14,Entries!$A$2:$A$101,Entries!$H$2:$H$101)))</f>
        <v> </v>
      </c>
      <c r="S14" s="59" t="str">
        <f>IF($M14=""," ",(LOOKUP($M14,Entries!$A$2:$A$101,Entries!$B$2:$B$101)))</f>
        <v> </v>
      </c>
      <c r="T14" s="5"/>
      <c r="U14" s="37">
        <v>11</v>
      </c>
      <c r="V14" s="89"/>
      <c r="W14" s="39"/>
      <c r="X14" s="40" t="str">
        <f t="shared" si="7"/>
        <v> </v>
      </c>
      <c r="Y14" s="40" t="str">
        <f t="shared" si="8"/>
        <v> </v>
      </c>
      <c r="Z14" s="38" t="str">
        <f>IF($V14=""," ",(LOOKUP($V14,Entries!$A$2:$A$101,Entries!$J$2:$J$101)))</f>
        <v> </v>
      </c>
      <c r="AA14" s="38" t="str">
        <f>IF($V14=""," ",(LOOKUP($V14,Entries!$A$2:$A$101,Entries!$K$2:$K$101)))</f>
        <v> </v>
      </c>
      <c r="AB14" s="59" t="str">
        <f>IF($V14=""," ",(LOOKUP($V14,Entries!$A$2:$A$101,Entries!$B$2:$B$101)))</f>
        <v> 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9"/>
        <v>00:00:00</v>
      </c>
      <c r="BO14" s="9">
        <v>11</v>
      </c>
      <c r="BP14" s="8">
        <f t="shared" si="10"/>
        <v>0</v>
      </c>
      <c r="BQ14" s="13">
        <f t="shared" si="11"/>
        <v>0</v>
      </c>
      <c r="BR14" s="8" t="str">
        <f t="shared" si="0"/>
        <v>0000000</v>
      </c>
      <c r="BS14" s="4" t="str">
        <f t="shared" si="12"/>
        <v>00</v>
      </c>
      <c r="BT14" s="4" t="str">
        <f t="shared" si="13"/>
        <v>00</v>
      </c>
      <c r="BU14" s="4" t="str">
        <f t="shared" si="14"/>
        <v>00</v>
      </c>
      <c r="BV14" s="3"/>
      <c r="BW14" s="9">
        <v>11</v>
      </c>
      <c r="BX14" s="8">
        <f t="shared" si="15"/>
        <v>0</v>
      </c>
      <c r="BY14" s="9" t="str">
        <f t="shared" si="16"/>
        <v>0:00:00</v>
      </c>
      <c r="BZ14" s="8" t="str">
        <f t="shared" si="1"/>
        <v>0000000</v>
      </c>
      <c r="CA14" s="8" t="str">
        <f t="shared" si="17"/>
        <v>0</v>
      </c>
      <c r="CB14" s="8" t="str">
        <f t="shared" si="18"/>
        <v>00</v>
      </c>
      <c r="CC14" s="8" t="str">
        <f t="shared" si="19"/>
        <v>00</v>
      </c>
      <c r="CD14" s="8">
        <f t="shared" si="20"/>
        <v>0</v>
      </c>
      <c r="CE14" s="13">
        <f t="shared" si="21"/>
        <v>0</v>
      </c>
      <c r="CF14" s="8" t="str">
        <f t="shared" si="2"/>
        <v>0000000</v>
      </c>
      <c r="CG14" s="4" t="str">
        <f t="shared" si="22"/>
        <v>0</v>
      </c>
      <c r="CH14" s="4" t="str">
        <f t="shared" si="23"/>
        <v>00</v>
      </c>
      <c r="CI14" s="4" t="str">
        <f t="shared" si="24"/>
        <v>00</v>
      </c>
      <c r="CJ14" s="3"/>
      <c r="CK14" s="9">
        <v>11</v>
      </c>
      <c r="CL14" s="8">
        <f t="shared" si="25"/>
        <v>0</v>
      </c>
      <c r="CM14" s="9" t="str">
        <f t="shared" si="26"/>
        <v>0:00:00</v>
      </c>
      <c r="CN14" s="8" t="str">
        <f t="shared" si="3"/>
        <v>0000000</v>
      </c>
      <c r="CO14" s="8" t="str">
        <f t="shared" si="27"/>
        <v>0</v>
      </c>
      <c r="CP14" s="8" t="str">
        <f t="shared" si="28"/>
        <v>00</v>
      </c>
      <c r="CQ14" s="8" t="str">
        <f t="shared" si="29"/>
        <v>00</v>
      </c>
      <c r="CR14" s="8">
        <f t="shared" si="30"/>
        <v>0</v>
      </c>
      <c r="CS14" s="13">
        <f t="shared" si="31"/>
        <v>0</v>
      </c>
      <c r="CT14" s="8" t="str">
        <f t="shared" si="4"/>
        <v>0000000</v>
      </c>
      <c r="CU14" s="4" t="str">
        <f t="shared" si="32"/>
        <v>0</v>
      </c>
      <c r="CV14" s="4" t="str">
        <f t="shared" si="33"/>
        <v>00</v>
      </c>
      <c r="CW14" s="4" t="str">
        <f t="shared" si="34"/>
        <v>00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/>
      <c r="E15" s="39"/>
      <c r="F15" s="40"/>
      <c r="G15" s="40" t="str">
        <f t="shared" si="35"/>
        <v> </v>
      </c>
      <c r="H15" s="38" t="str">
        <f>IF($D15=""," ",(LOOKUP($D15,Entries!$A$2:$A$101,Entries!$D$2:$D$101)))</f>
        <v> </v>
      </c>
      <c r="I15" s="38" t="str">
        <f>IF($D15=""," ",(LOOKUP($D15,Entries!$A$2:$A$101,Entries!$E$2:$E$101)))</f>
        <v> </v>
      </c>
      <c r="J15" s="59" t="str">
        <f>IF($D15=""," ",(LOOKUP($D15,Entries!$A$2:$A$101,Entries!$B$2:$B$101)))</f>
        <v> </v>
      </c>
      <c r="K15" s="5"/>
      <c r="L15" s="37">
        <v>12</v>
      </c>
      <c r="M15" s="89"/>
      <c r="N15" s="39"/>
      <c r="O15" s="40" t="str">
        <f t="shared" si="5"/>
        <v> </v>
      </c>
      <c r="P15" s="40" t="str">
        <f t="shared" si="6"/>
        <v> </v>
      </c>
      <c r="Q15" s="38" t="str">
        <f>IF($M15=""," ",(LOOKUP($M15,Entries!$A$2:$A$101,Entries!$G$2:$G$101)))</f>
        <v> </v>
      </c>
      <c r="R15" s="38" t="str">
        <f>IF($M15=""," ",(LOOKUP($M15,Entries!$A$2:$A$101,Entries!$H$2:$H$101)))</f>
        <v> </v>
      </c>
      <c r="S15" s="59" t="str">
        <f>IF($M15=""," ",(LOOKUP($M15,Entries!$A$2:$A$101,Entries!$B$2:$B$101)))</f>
        <v> </v>
      </c>
      <c r="T15" s="5"/>
      <c r="U15" s="37">
        <v>12</v>
      </c>
      <c r="V15" s="89"/>
      <c r="W15" s="39"/>
      <c r="X15" s="40" t="str">
        <f t="shared" si="7"/>
        <v> </v>
      </c>
      <c r="Y15" s="40" t="str">
        <f t="shared" si="8"/>
        <v> </v>
      </c>
      <c r="Z15" s="38" t="str">
        <f>IF($V15=""," ",(LOOKUP($V15,Entries!$A$2:$A$101,Entries!$J$2:$J$101)))</f>
        <v> </v>
      </c>
      <c r="AA15" s="38" t="str">
        <f>IF($V15=""," ",(LOOKUP($V15,Entries!$A$2:$A$101,Entries!$K$2:$K$101)))</f>
        <v> </v>
      </c>
      <c r="AB15" s="59" t="str">
        <f>IF($V15=""," ",(LOOKUP($V15,Entries!$A$2:$A$101,Entries!$B$2:$B$101)))</f>
        <v> 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9"/>
        <v>00:00:00</v>
      </c>
      <c r="BO15" s="9">
        <v>12</v>
      </c>
      <c r="BP15" s="8">
        <f t="shared" si="10"/>
        <v>0</v>
      </c>
      <c r="BQ15" s="13">
        <f t="shared" si="11"/>
        <v>0</v>
      </c>
      <c r="BR15" s="8" t="str">
        <f t="shared" si="0"/>
        <v>0000000</v>
      </c>
      <c r="BS15" s="4" t="str">
        <f t="shared" si="12"/>
        <v>00</v>
      </c>
      <c r="BT15" s="4" t="str">
        <f t="shared" si="13"/>
        <v>00</v>
      </c>
      <c r="BU15" s="4" t="str">
        <f t="shared" si="14"/>
        <v>00</v>
      </c>
      <c r="BV15" s="3"/>
      <c r="BW15" s="9">
        <v>12</v>
      </c>
      <c r="BX15" s="8">
        <f t="shared" si="15"/>
        <v>0</v>
      </c>
      <c r="BY15" s="9" t="str">
        <f t="shared" si="16"/>
        <v>0:00:00</v>
      </c>
      <c r="BZ15" s="8" t="str">
        <f t="shared" si="1"/>
        <v>0000000</v>
      </c>
      <c r="CA15" s="8" t="str">
        <f t="shared" si="17"/>
        <v>0</v>
      </c>
      <c r="CB15" s="8" t="str">
        <f t="shared" si="18"/>
        <v>00</v>
      </c>
      <c r="CC15" s="8" t="str">
        <f t="shared" si="19"/>
        <v>00</v>
      </c>
      <c r="CD15" s="8">
        <f t="shared" si="20"/>
        <v>0</v>
      </c>
      <c r="CE15" s="13">
        <f t="shared" si="21"/>
        <v>0</v>
      </c>
      <c r="CF15" s="8" t="str">
        <f t="shared" si="2"/>
        <v>0000000</v>
      </c>
      <c r="CG15" s="4" t="str">
        <f t="shared" si="22"/>
        <v>0</v>
      </c>
      <c r="CH15" s="4" t="str">
        <f t="shared" si="23"/>
        <v>00</v>
      </c>
      <c r="CI15" s="4" t="str">
        <f t="shared" si="24"/>
        <v>00</v>
      </c>
      <c r="CJ15" s="3"/>
      <c r="CK15" s="9">
        <v>12</v>
      </c>
      <c r="CL15" s="8">
        <f t="shared" si="25"/>
        <v>0</v>
      </c>
      <c r="CM15" s="9" t="str">
        <f t="shared" si="26"/>
        <v>0:00:00</v>
      </c>
      <c r="CN15" s="8" t="str">
        <f t="shared" si="3"/>
        <v>0000000</v>
      </c>
      <c r="CO15" s="8" t="str">
        <f t="shared" si="27"/>
        <v>0</v>
      </c>
      <c r="CP15" s="8" t="str">
        <f t="shared" si="28"/>
        <v>00</v>
      </c>
      <c r="CQ15" s="8" t="str">
        <f t="shared" si="29"/>
        <v>00</v>
      </c>
      <c r="CR15" s="8">
        <f t="shared" si="30"/>
        <v>0</v>
      </c>
      <c r="CS15" s="13">
        <f t="shared" si="31"/>
        <v>0</v>
      </c>
      <c r="CT15" s="8" t="str">
        <f t="shared" si="4"/>
        <v>0000000</v>
      </c>
      <c r="CU15" s="4" t="str">
        <f t="shared" si="32"/>
        <v>0</v>
      </c>
      <c r="CV15" s="4" t="str">
        <f t="shared" si="33"/>
        <v>00</v>
      </c>
      <c r="CW15" s="4" t="str">
        <f t="shared" si="34"/>
        <v>00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/>
      <c r="E16" s="39"/>
      <c r="F16" s="40" t="str">
        <f t="shared" si="35"/>
        <v> </v>
      </c>
      <c r="G16" s="40" t="str">
        <f t="shared" si="35"/>
        <v> </v>
      </c>
      <c r="H16" s="38" t="str">
        <f>IF($D16=""," ",(LOOKUP($D16,Entries!$A$2:$A$101,Entries!$D$2:$D$101)))</f>
        <v> </v>
      </c>
      <c r="I16" s="38" t="str">
        <f>IF($D16=""," ",(LOOKUP($D16,Entries!$A$2:$A$101,Entries!$E$2:$E$101)))</f>
        <v> </v>
      </c>
      <c r="J16" s="59" t="str">
        <f>IF($D16=""," ",(LOOKUP($D16,Entries!$A$2:$A$101,Entries!$B$2:$B$101)))</f>
        <v> </v>
      </c>
      <c r="K16" s="5"/>
      <c r="L16" s="37">
        <v>13</v>
      </c>
      <c r="M16" s="89"/>
      <c r="N16" s="39"/>
      <c r="O16" s="40" t="str">
        <f t="shared" si="5"/>
        <v> </v>
      </c>
      <c r="P16" s="40" t="str">
        <f t="shared" si="6"/>
        <v> </v>
      </c>
      <c r="Q16" s="38" t="str">
        <f>IF($M16=""," ",(LOOKUP($M16,Entries!$A$2:$A$101,Entries!$G$2:$G$101)))</f>
        <v> </v>
      </c>
      <c r="R16" s="38" t="str">
        <f>IF($M16=""," ",(LOOKUP($M16,Entries!$A$2:$A$101,Entries!$H$2:$H$101)))</f>
        <v> </v>
      </c>
      <c r="S16" s="59" t="str">
        <f>IF($M16=""," ",(LOOKUP($M16,Entries!$A$2:$A$101,Entries!$B$2:$B$101)))</f>
        <v> </v>
      </c>
      <c r="T16" s="5"/>
      <c r="U16" s="37">
        <v>13</v>
      </c>
      <c r="V16" s="89"/>
      <c r="W16" s="39"/>
      <c r="X16" s="40" t="str">
        <f t="shared" si="7"/>
        <v> </v>
      </c>
      <c r="Y16" s="40" t="str">
        <f t="shared" si="8"/>
        <v> </v>
      </c>
      <c r="Z16" s="38" t="str">
        <f>IF($V16=""," ",(LOOKUP($V16,Entries!$A$2:$A$101,Entries!$J$2:$J$101)))</f>
        <v> </v>
      </c>
      <c r="AA16" s="38" t="str">
        <f>IF($V16=""," ",(LOOKUP($V16,Entries!$A$2:$A$101,Entries!$K$2:$K$101)))</f>
        <v> </v>
      </c>
      <c r="AB16" s="59" t="str">
        <f>IF($V16=""," ",(LOOKUP($V16,Entries!$A$2:$A$101,Entries!$B$2:$B$101)))</f>
        <v> 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9"/>
        <v>00:00:00</v>
      </c>
      <c r="BO16" s="9">
        <v>13</v>
      </c>
      <c r="BP16" s="8">
        <f t="shared" si="10"/>
        <v>0</v>
      </c>
      <c r="BQ16" s="13">
        <f t="shared" si="11"/>
        <v>0</v>
      </c>
      <c r="BR16" s="8" t="str">
        <f t="shared" si="0"/>
        <v>0000000</v>
      </c>
      <c r="BS16" s="4" t="str">
        <f t="shared" si="12"/>
        <v>00</v>
      </c>
      <c r="BT16" s="4" t="str">
        <f t="shared" si="13"/>
        <v>00</v>
      </c>
      <c r="BU16" s="4" t="str">
        <f t="shared" si="14"/>
        <v>00</v>
      </c>
      <c r="BV16" s="3"/>
      <c r="BW16" s="9">
        <v>13</v>
      </c>
      <c r="BX16" s="8">
        <f t="shared" si="15"/>
        <v>0</v>
      </c>
      <c r="BY16" s="9" t="str">
        <f t="shared" si="16"/>
        <v>0:00:00</v>
      </c>
      <c r="BZ16" s="8" t="str">
        <f t="shared" si="1"/>
        <v>0000000</v>
      </c>
      <c r="CA16" s="8" t="str">
        <f t="shared" si="17"/>
        <v>0</v>
      </c>
      <c r="CB16" s="8" t="str">
        <f t="shared" si="18"/>
        <v>00</v>
      </c>
      <c r="CC16" s="8" t="str">
        <f t="shared" si="19"/>
        <v>00</v>
      </c>
      <c r="CD16" s="8">
        <f t="shared" si="20"/>
        <v>0</v>
      </c>
      <c r="CE16" s="13">
        <f t="shared" si="21"/>
        <v>0</v>
      </c>
      <c r="CF16" s="8" t="str">
        <f t="shared" si="2"/>
        <v>0000000</v>
      </c>
      <c r="CG16" s="4" t="str">
        <f t="shared" si="22"/>
        <v>0</v>
      </c>
      <c r="CH16" s="4" t="str">
        <f t="shared" si="23"/>
        <v>00</v>
      </c>
      <c r="CI16" s="4" t="str">
        <f t="shared" si="24"/>
        <v>00</v>
      </c>
      <c r="CJ16" s="3"/>
      <c r="CK16" s="9">
        <v>13</v>
      </c>
      <c r="CL16" s="8">
        <f t="shared" si="25"/>
        <v>0</v>
      </c>
      <c r="CM16" s="9" t="str">
        <f t="shared" si="26"/>
        <v>0:00:00</v>
      </c>
      <c r="CN16" s="8" t="str">
        <f t="shared" si="3"/>
        <v>0000000</v>
      </c>
      <c r="CO16" s="8" t="str">
        <f t="shared" si="27"/>
        <v>0</v>
      </c>
      <c r="CP16" s="8" t="str">
        <f t="shared" si="28"/>
        <v>00</v>
      </c>
      <c r="CQ16" s="8" t="str">
        <f t="shared" si="29"/>
        <v>00</v>
      </c>
      <c r="CR16" s="8">
        <f t="shared" si="30"/>
        <v>0</v>
      </c>
      <c r="CS16" s="13">
        <f t="shared" si="31"/>
        <v>0</v>
      </c>
      <c r="CT16" s="8" t="str">
        <f t="shared" si="4"/>
        <v>0000000</v>
      </c>
      <c r="CU16" s="4" t="str">
        <f t="shared" si="32"/>
        <v>0</v>
      </c>
      <c r="CV16" s="4" t="str">
        <f t="shared" si="33"/>
        <v>00</v>
      </c>
      <c r="CW16" s="4" t="str">
        <f t="shared" si="34"/>
        <v>00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/>
      <c r="E17" s="39"/>
      <c r="F17" s="40" t="str">
        <f t="shared" si="35"/>
        <v> </v>
      </c>
      <c r="G17" s="40" t="str">
        <f t="shared" si="35"/>
        <v> </v>
      </c>
      <c r="H17" s="38" t="str">
        <f>IF($D17=""," ",(LOOKUP($D17,Entries!$A$2:$A$101,Entries!$D$2:$D$101)))</f>
        <v> </v>
      </c>
      <c r="I17" s="38" t="str">
        <f>IF($D17=""," ",(LOOKUP($D17,Entries!$A$2:$A$101,Entries!$E$2:$E$101)))</f>
        <v> </v>
      </c>
      <c r="J17" s="59" t="str">
        <f>IF($D17=""," ",(LOOKUP($D17,Entries!$A$2:$A$101,Entries!$B$2:$B$101)))</f>
        <v> </v>
      </c>
      <c r="K17" s="5"/>
      <c r="L17" s="37">
        <v>14</v>
      </c>
      <c r="M17" s="89"/>
      <c r="N17" s="39"/>
      <c r="O17" s="40" t="str">
        <f t="shared" si="5"/>
        <v> </v>
      </c>
      <c r="P17" s="40" t="str">
        <f t="shared" si="6"/>
        <v> </v>
      </c>
      <c r="Q17" s="38" t="str">
        <f>IF($M17=""," ",(LOOKUP($M17,Entries!$A$2:$A$101,Entries!$G$2:$G$101)))</f>
        <v> </v>
      </c>
      <c r="R17" s="38" t="str">
        <f>IF($M17=""," ",(LOOKUP($M17,Entries!$A$2:$A$101,Entries!$H$2:$H$101)))</f>
        <v> </v>
      </c>
      <c r="S17" s="59" t="str">
        <f>IF($M17=""," ",(LOOKUP($M17,Entries!$A$2:$A$101,Entries!$B$2:$B$101)))</f>
        <v> </v>
      </c>
      <c r="T17" s="5"/>
      <c r="U17" s="37">
        <v>14</v>
      </c>
      <c r="V17" s="89"/>
      <c r="W17" s="39"/>
      <c r="X17" s="40" t="str">
        <f t="shared" si="7"/>
        <v> </v>
      </c>
      <c r="Y17" s="40" t="str">
        <f t="shared" si="8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9"/>
        <v>00:00:00</v>
      </c>
      <c r="BO17" s="9">
        <v>14</v>
      </c>
      <c r="BP17" s="8">
        <f t="shared" si="10"/>
        <v>0</v>
      </c>
      <c r="BQ17" s="13">
        <f t="shared" si="11"/>
        <v>0</v>
      </c>
      <c r="BR17" s="8" t="str">
        <f t="shared" si="0"/>
        <v>0000000</v>
      </c>
      <c r="BS17" s="4" t="str">
        <f t="shared" si="12"/>
        <v>00</v>
      </c>
      <c r="BT17" s="4" t="str">
        <f t="shared" si="13"/>
        <v>00</v>
      </c>
      <c r="BU17" s="4" t="str">
        <f t="shared" si="14"/>
        <v>00</v>
      </c>
      <c r="BV17" s="3"/>
      <c r="BW17" s="9">
        <v>14</v>
      </c>
      <c r="BX17" s="8">
        <f t="shared" si="15"/>
        <v>0</v>
      </c>
      <c r="BY17" s="9" t="str">
        <f t="shared" si="16"/>
        <v>0:00:00</v>
      </c>
      <c r="BZ17" s="8" t="str">
        <f t="shared" si="1"/>
        <v>0000000</v>
      </c>
      <c r="CA17" s="8" t="str">
        <f t="shared" si="17"/>
        <v>0</v>
      </c>
      <c r="CB17" s="8" t="str">
        <f t="shared" si="18"/>
        <v>00</v>
      </c>
      <c r="CC17" s="8" t="str">
        <f t="shared" si="19"/>
        <v>00</v>
      </c>
      <c r="CD17" s="8">
        <f t="shared" si="20"/>
        <v>0</v>
      </c>
      <c r="CE17" s="13">
        <f t="shared" si="21"/>
        <v>0</v>
      </c>
      <c r="CF17" s="8" t="str">
        <f t="shared" si="2"/>
        <v>0000000</v>
      </c>
      <c r="CG17" s="4" t="str">
        <f t="shared" si="22"/>
        <v>0</v>
      </c>
      <c r="CH17" s="4" t="str">
        <f t="shared" si="23"/>
        <v>00</v>
      </c>
      <c r="CI17" s="4" t="str">
        <f t="shared" si="24"/>
        <v>00</v>
      </c>
      <c r="CJ17" s="3"/>
      <c r="CK17" s="9">
        <v>14</v>
      </c>
      <c r="CL17" s="8">
        <f t="shared" si="25"/>
        <v>0</v>
      </c>
      <c r="CM17" s="9" t="str">
        <f t="shared" si="26"/>
        <v>0:00:00</v>
      </c>
      <c r="CN17" s="8" t="str">
        <f t="shared" si="3"/>
        <v>0000000</v>
      </c>
      <c r="CO17" s="8" t="str">
        <f t="shared" si="27"/>
        <v>0</v>
      </c>
      <c r="CP17" s="8" t="str">
        <f t="shared" si="28"/>
        <v>00</v>
      </c>
      <c r="CQ17" s="8" t="str">
        <f t="shared" si="29"/>
        <v>00</v>
      </c>
      <c r="CR17" s="8">
        <f t="shared" si="30"/>
        <v>0</v>
      </c>
      <c r="CS17" s="13">
        <f t="shared" si="31"/>
        <v>0</v>
      </c>
      <c r="CT17" s="8" t="str">
        <f t="shared" si="4"/>
        <v>0000000</v>
      </c>
      <c r="CU17" s="4" t="str">
        <f t="shared" si="32"/>
        <v>0</v>
      </c>
      <c r="CV17" s="4" t="str">
        <f t="shared" si="33"/>
        <v>00</v>
      </c>
      <c r="CW17" s="4" t="str">
        <f t="shared" si="34"/>
        <v>00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/>
      <c r="E18" s="39"/>
      <c r="F18" s="40" t="str">
        <f t="shared" si="35"/>
        <v> </v>
      </c>
      <c r="G18" s="40" t="str">
        <f t="shared" si="35"/>
        <v> </v>
      </c>
      <c r="H18" s="38" t="str">
        <f>IF($D18=""," ",(LOOKUP($D18,Entries!$A$2:$A$101,Entries!$D$2:$D$101)))</f>
        <v> </v>
      </c>
      <c r="I18" s="38" t="str">
        <f>IF($D18=""," ",(LOOKUP($D18,Entries!$A$2:$A$101,Entries!$E$2:$E$101)))</f>
        <v> </v>
      </c>
      <c r="J18" s="59" t="str">
        <f>IF($D18=""," ",(LOOKUP($D18,Entries!$A$2:$A$101,Entries!$B$2:$B$101)))</f>
        <v> </v>
      </c>
      <c r="K18" s="5"/>
      <c r="L18" s="37">
        <v>15</v>
      </c>
      <c r="M18" s="89"/>
      <c r="N18" s="39"/>
      <c r="O18" s="40" t="str">
        <f t="shared" si="5"/>
        <v> </v>
      </c>
      <c r="P18" s="40" t="str">
        <f t="shared" si="6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7"/>
        <v> </v>
      </c>
      <c r="Y18" s="40" t="str">
        <f t="shared" si="8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9"/>
        <v>00:00:00</v>
      </c>
      <c r="BO18" s="9">
        <v>15</v>
      </c>
      <c r="BP18" s="8">
        <f t="shared" si="10"/>
        <v>0</v>
      </c>
      <c r="BQ18" s="13">
        <f t="shared" si="11"/>
        <v>0</v>
      </c>
      <c r="BR18" s="8" t="str">
        <f t="shared" si="0"/>
        <v>0000000</v>
      </c>
      <c r="BS18" s="4" t="str">
        <f t="shared" si="12"/>
        <v>00</v>
      </c>
      <c r="BT18" s="4" t="str">
        <f t="shared" si="13"/>
        <v>00</v>
      </c>
      <c r="BU18" s="4" t="str">
        <f t="shared" si="14"/>
        <v>00</v>
      </c>
      <c r="BV18" s="3"/>
      <c r="BW18" s="9">
        <v>15</v>
      </c>
      <c r="BX18" s="8">
        <f t="shared" si="15"/>
        <v>0</v>
      </c>
      <c r="BY18" s="9" t="str">
        <f t="shared" si="16"/>
        <v>0:00:00</v>
      </c>
      <c r="BZ18" s="8" t="str">
        <f t="shared" si="1"/>
        <v>0000000</v>
      </c>
      <c r="CA18" s="8" t="str">
        <f t="shared" si="17"/>
        <v>0</v>
      </c>
      <c r="CB18" s="8" t="str">
        <f t="shared" si="18"/>
        <v>00</v>
      </c>
      <c r="CC18" s="8" t="str">
        <f t="shared" si="19"/>
        <v>00</v>
      </c>
      <c r="CD18" s="8">
        <f t="shared" si="20"/>
        <v>0</v>
      </c>
      <c r="CE18" s="13">
        <f t="shared" si="21"/>
        <v>0</v>
      </c>
      <c r="CF18" s="8" t="str">
        <f t="shared" si="2"/>
        <v>0000000</v>
      </c>
      <c r="CG18" s="4" t="str">
        <f t="shared" si="22"/>
        <v>0</v>
      </c>
      <c r="CH18" s="4" t="str">
        <f t="shared" si="23"/>
        <v>00</v>
      </c>
      <c r="CI18" s="4" t="str">
        <f t="shared" si="24"/>
        <v>00</v>
      </c>
      <c r="CJ18" s="3"/>
      <c r="CK18" s="9">
        <v>15</v>
      </c>
      <c r="CL18" s="8">
        <f t="shared" si="25"/>
        <v>0</v>
      </c>
      <c r="CM18" s="9" t="str">
        <f t="shared" si="26"/>
        <v>0:00:00</v>
      </c>
      <c r="CN18" s="8" t="str">
        <f t="shared" si="3"/>
        <v>0000000</v>
      </c>
      <c r="CO18" s="8" t="str">
        <f t="shared" si="27"/>
        <v>0</v>
      </c>
      <c r="CP18" s="8" t="str">
        <f t="shared" si="28"/>
        <v>00</v>
      </c>
      <c r="CQ18" s="8" t="str">
        <f t="shared" si="29"/>
        <v>00</v>
      </c>
      <c r="CR18" s="8">
        <f t="shared" si="30"/>
        <v>0</v>
      </c>
      <c r="CS18" s="13">
        <f t="shared" si="31"/>
        <v>0</v>
      </c>
      <c r="CT18" s="8" t="str">
        <f t="shared" si="4"/>
        <v>0000000</v>
      </c>
      <c r="CU18" s="4" t="str">
        <f t="shared" si="32"/>
        <v>0</v>
      </c>
      <c r="CV18" s="4" t="str">
        <f t="shared" si="33"/>
        <v>00</v>
      </c>
      <c r="CW18" s="4" t="str">
        <f t="shared" si="34"/>
        <v>00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/>
      <c r="E19" s="39"/>
      <c r="F19" s="40" t="str">
        <f t="shared" si="35"/>
        <v> </v>
      </c>
      <c r="G19" s="40" t="str">
        <f t="shared" si="35"/>
        <v> </v>
      </c>
      <c r="H19" s="38" t="str">
        <f>IF($D19=""," ",(LOOKUP($D19,Entries!$A$2:$A$101,Entries!$D$2:$D$101)))</f>
        <v> </v>
      </c>
      <c r="I19" s="38" t="str">
        <f>IF($D19=""," ",(LOOKUP($D19,Entries!$A$2:$A$101,Entries!$E$2:$E$101)))</f>
        <v> </v>
      </c>
      <c r="J19" s="59" t="str">
        <f>IF($D19=""," ",(LOOKUP($D19,Entries!$A$2:$A$101,Entries!$B$2:$B$101)))</f>
        <v> </v>
      </c>
      <c r="K19" s="5"/>
      <c r="L19" s="37">
        <v>16</v>
      </c>
      <c r="M19" s="89"/>
      <c r="N19" s="39"/>
      <c r="O19" s="40" t="str">
        <f t="shared" si="5"/>
        <v> </v>
      </c>
      <c r="P19" s="40" t="str">
        <f t="shared" si="6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7"/>
        <v> </v>
      </c>
      <c r="Y19" s="40" t="str">
        <f t="shared" si="8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9"/>
        <v>00:00:00</v>
      </c>
      <c r="BO19" s="9">
        <v>16</v>
      </c>
      <c r="BP19" s="8">
        <f t="shared" si="10"/>
        <v>0</v>
      </c>
      <c r="BQ19" s="13">
        <f t="shared" si="11"/>
        <v>0</v>
      </c>
      <c r="BR19" s="8" t="str">
        <f t="shared" si="0"/>
        <v>0000000</v>
      </c>
      <c r="BS19" s="4" t="str">
        <f t="shared" si="12"/>
        <v>00</v>
      </c>
      <c r="BT19" s="4" t="str">
        <f t="shared" si="13"/>
        <v>00</v>
      </c>
      <c r="BU19" s="4" t="str">
        <f t="shared" si="14"/>
        <v>00</v>
      </c>
      <c r="BV19" s="3"/>
      <c r="BW19" s="9">
        <v>16</v>
      </c>
      <c r="BX19" s="8">
        <f t="shared" si="15"/>
        <v>0</v>
      </c>
      <c r="BY19" s="9" t="str">
        <f t="shared" si="16"/>
        <v>0:00:00</v>
      </c>
      <c r="BZ19" s="8" t="str">
        <f t="shared" si="1"/>
        <v>0000000</v>
      </c>
      <c r="CA19" s="8" t="str">
        <f t="shared" si="17"/>
        <v>0</v>
      </c>
      <c r="CB19" s="8" t="str">
        <f t="shared" si="18"/>
        <v>00</v>
      </c>
      <c r="CC19" s="8" t="str">
        <f t="shared" si="19"/>
        <v>00</v>
      </c>
      <c r="CD19" s="8">
        <f t="shared" si="20"/>
        <v>0</v>
      </c>
      <c r="CE19" s="13">
        <f t="shared" si="21"/>
        <v>0</v>
      </c>
      <c r="CF19" s="8" t="str">
        <f t="shared" si="2"/>
        <v>0000000</v>
      </c>
      <c r="CG19" s="4" t="str">
        <f t="shared" si="22"/>
        <v>0</v>
      </c>
      <c r="CH19" s="4" t="str">
        <f t="shared" si="23"/>
        <v>00</v>
      </c>
      <c r="CI19" s="4" t="str">
        <f t="shared" si="24"/>
        <v>00</v>
      </c>
      <c r="CJ19" s="3"/>
      <c r="CK19" s="9">
        <v>16</v>
      </c>
      <c r="CL19" s="8">
        <f t="shared" si="25"/>
        <v>0</v>
      </c>
      <c r="CM19" s="9" t="str">
        <f t="shared" si="26"/>
        <v>0:00:00</v>
      </c>
      <c r="CN19" s="8" t="str">
        <f t="shared" si="3"/>
        <v>0000000</v>
      </c>
      <c r="CO19" s="8" t="str">
        <f t="shared" si="27"/>
        <v>0</v>
      </c>
      <c r="CP19" s="8" t="str">
        <f t="shared" si="28"/>
        <v>00</v>
      </c>
      <c r="CQ19" s="8" t="str">
        <f t="shared" si="29"/>
        <v>00</v>
      </c>
      <c r="CR19" s="8">
        <f t="shared" si="30"/>
        <v>0</v>
      </c>
      <c r="CS19" s="13">
        <f t="shared" si="31"/>
        <v>0</v>
      </c>
      <c r="CT19" s="8" t="str">
        <f t="shared" si="4"/>
        <v>0000000</v>
      </c>
      <c r="CU19" s="4" t="str">
        <f t="shared" si="32"/>
        <v>0</v>
      </c>
      <c r="CV19" s="4" t="str">
        <f t="shared" si="33"/>
        <v>00</v>
      </c>
      <c r="CW19" s="4" t="str">
        <f t="shared" si="34"/>
        <v>00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/>
      <c r="E20" s="39"/>
      <c r="F20" s="40" t="str">
        <f t="shared" si="35"/>
        <v> </v>
      </c>
      <c r="G20" s="40" t="str">
        <f t="shared" si="35"/>
        <v> </v>
      </c>
      <c r="H20" s="38" t="str">
        <f>IF($D20=""," ",(LOOKUP($D20,Entries!$A$2:$A$101,Entries!$D$2:$D$101)))</f>
        <v> </v>
      </c>
      <c r="I20" s="38" t="str">
        <f>IF($D20=""," ",(LOOKUP($D20,Entries!$A$2:$A$101,Entries!$E$2:$E$101)))</f>
        <v> </v>
      </c>
      <c r="J20" s="59" t="str">
        <f>IF($D20=""," ",(LOOKUP($D20,Entries!$A$2:$A$101,Entries!$B$2:$B$101)))</f>
        <v> </v>
      </c>
      <c r="K20" s="5"/>
      <c r="L20" s="37">
        <v>17</v>
      </c>
      <c r="M20" s="89"/>
      <c r="N20" s="39"/>
      <c r="O20" s="40" t="str">
        <f t="shared" si="5"/>
        <v> </v>
      </c>
      <c r="P20" s="40" t="str">
        <f t="shared" si="6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7"/>
        <v> </v>
      </c>
      <c r="Y20" s="40" t="str">
        <f t="shared" si="8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9"/>
        <v>00:00:00</v>
      </c>
      <c r="BO20" s="9">
        <v>17</v>
      </c>
      <c r="BP20" s="8">
        <f t="shared" si="10"/>
        <v>0</v>
      </c>
      <c r="BQ20" s="13">
        <f t="shared" si="11"/>
        <v>0</v>
      </c>
      <c r="BR20" s="8" t="str">
        <f t="shared" si="0"/>
        <v>0000000</v>
      </c>
      <c r="BS20" s="4" t="str">
        <f t="shared" si="12"/>
        <v>00</v>
      </c>
      <c r="BT20" s="4" t="str">
        <f t="shared" si="13"/>
        <v>00</v>
      </c>
      <c r="BU20" s="4" t="str">
        <f t="shared" si="14"/>
        <v>00</v>
      </c>
      <c r="BV20" s="3"/>
      <c r="BW20" s="9">
        <v>17</v>
      </c>
      <c r="BX20" s="8">
        <f t="shared" si="15"/>
        <v>0</v>
      </c>
      <c r="BY20" s="9" t="str">
        <f t="shared" si="16"/>
        <v>0:00:00</v>
      </c>
      <c r="BZ20" s="8" t="str">
        <f t="shared" si="1"/>
        <v>0000000</v>
      </c>
      <c r="CA20" s="8" t="str">
        <f t="shared" si="17"/>
        <v>0</v>
      </c>
      <c r="CB20" s="8" t="str">
        <f t="shared" si="18"/>
        <v>00</v>
      </c>
      <c r="CC20" s="8" t="str">
        <f t="shared" si="19"/>
        <v>00</v>
      </c>
      <c r="CD20" s="8">
        <f t="shared" si="20"/>
        <v>0</v>
      </c>
      <c r="CE20" s="13">
        <f t="shared" si="21"/>
        <v>0</v>
      </c>
      <c r="CF20" s="8" t="str">
        <f t="shared" si="2"/>
        <v>0000000</v>
      </c>
      <c r="CG20" s="4" t="str">
        <f t="shared" si="22"/>
        <v>0</v>
      </c>
      <c r="CH20" s="4" t="str">
        <f t="shared" si="23"/>
        <v>00</v>
      </c>
      <c r="CI20" s="4" t="str">
        <f t="shared" si="24"/>
        <v>00</v>
      </c>
      <c r="CJ20" s="3"/>
      <c r="CK20" s="9">
        <v>17</v>
      </c>
      <c r="CL20" s="8">
        <f t="shared" si="25"/>
        <v>0</v>
      </c>
      <c r="CM20" s="9" t="str">
        <f t="shared" si="26"/>
        <v>0:00:00</v>
      </c>
      <c r="CN20" s="8" t="str">
        <f t="shared" si="3"/>
        <v>0000000</v>
      </c>
      <c r="CO20" s="8" t="str">
        <f t="shared" si="27"/>
        <v>0</v>
      </c>
      <c r="CP20" s="8" t="str">
        <f t="shared" si="28"/>
        <v>00</v>
      </c>
      <c r="CQ20" s="8" t="str">
        <f t="shared" si="29"/>
        <v>00</v>
      </c>
      <c r="CR20" s="8">
        <f t="shared" si="30"/>
        <v>0</v>
      </c>
      <c r="CS20" s="13">
        <f t="shared" si="31"/>
        <v>0</v>
      </c>
      <c r="CT20" s="8" t="str">
        <f t="shared" si="4"/>
        <v>0000000</v>
      </c>
      <c r="CU20" s="4" t="str">
        <f t="shared" si="32"/>
        <v>0</v>
      </c>
      <c r="CV20" s="4" t="str">
        <f t="shared" si="33"/>
        <v>00</v>
      </c>
      <c r="CW20" s="4" t="str">
        <f t="shared" si="34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/>
      <c r="E21" s="39"/>
      <c r="F21" s="40" t="str">
        <f t="shared" si="35"/>
        <v> </v>
      </c>
      <c r="G21" s="40" t="str">
        <f t="shared" si="35"/>
        <v> </v>
      </c>
      <c r="H21" s="38" t="str">
        <f>IF($D21=""," ",(LOOKUP($D21,Entries!$A$2:$A$101,Entries!$D$2:$D$101)))</f>
        <v> </v>
      </c>
      <c r="I21" s="38" t="str">
        <f>IF($D21=""," ",(LOOKUP($D21,Entries!$A$2:$A$101,Entries!$E$2:$E$101)))</f>
        <v> </v>
      </c>
      <c r="J21" s="59" t="str">
        <f>IF($D21=""," ",(LOOKUP($D21,Entries!$A$2:$A$101,Entries!$B$2:$B$101)))</f>
        <v> </v>
      </c>
      <c r="K21" s="5"/>
      <c r="L21" s="37">
        <v>18</v>
      </c>
      <c r="M21" s="89"/>
      <c r="N21" s="39"/>
      <c r="O21" s="40" t="str">
        <f t="shared" si="5"/>
        <v> </v>
      </c>
      <c r="P21" s="40" t="str">
        <f t="shared" si="6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7"/>
        <v> </v>
      </c>
      <c r="Y21" s="40" t="str">
        <f t="shared" si="8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9"/>
        <v>00:00:00</v>
      </c>
      <c r="BO21" s="9">
        <v>18</v>
      </c>
      <c r="BP21" s="8">
        <f t="shared" si="10"/>
        <v>0</v>
      </c>
      <c r="BQ21" s="13">
        <f t="shared" si="11"/>
        <v>0</v>
      </c>
      <c r="BR21" s="8" t="str">
        <f t="shared" si="0"/>
        <v>0000000</v>
      </c>
      <c r="BS21" s="4" t="str">
        <f t="shared" si="12"/>
        <v>00</v>
      </c>
      <c r="BT21" s="4" t="str">
        <f t="shared" si="13"/>
        <v>00</v>
      </c>
      <c r="BU21" s="4" t="str">
        <f t="shared" si="14"/>
        <v>00</v>
      </c>
      <c r="BV21" s="3"/>
      <c r="BW21" s="9">
        <v>18</v>
      </c>
      <c r="BX21" s="8">
        <f t="shared" si="15"/>
        <v>0</v>
      </c>
      <c r="BY21" s="9" t="str">
        <f t="shared" si="16"/>
        <v>0:00:00</v>
      </c>
      <c r="BZ21" s="8" t="str">
        <f t="shared" si="1"/>
        <v>0000000</v>
      </c>
      <c r="CA21" s="8" t="str">
        <f t="shared" si="17"/>
        <v>0</v>
      </c>
      <c r="CB21" s="8" t="str">
        <f t="shared" si="18"/>
        <v>00</v>
      </c>
      <c r="CC21" s="8" t="str">
        <f t="shared" si="19"/>
        <v>00</v>
      </c>
      <c r="CD21" s="8">
        <f t="shared" si="20"/>
        <v>0</v>
      </c>
      <c r="CE21" s="13">
        <f t="shared" si="21"/>
        <v>0</v>
      </c>
      <c r="CF21" s="8" t="str">
        <f t="shared" si="2"/>
        <v>0000000</v>
      </c>
      <c r="CG21" s="4" t="str">
        <f t="shared" si="22"/>
        <v>0</v>
      </c>
      <c r="CH21" s="4" t="str">
        <f t="shared" si="23"/>
        <v>00</v>
      </c>
      <c r="CI21" s="4" t="str">
        <f t="shared" si="24"/>
        <v>00</v>
      </c>
      <c r="CJ21" s="3"/>
      <c r="CK21" s="9">
        <v>18</v>
      </c>
      <c r="CL21" s="8">
        <f t="shared" si="25"/>
        <v>0</v>
      </c>
      <c r="CM21" s="9" t="str">
        <f t="shared" si="26"/>
        <v>0:00:00</v>
      </c>
      <c r="CN21" s="8" t="str">
        <f t="shared" si="3"/>
        <v>0000000</v>
      </c>
      <c r="CO21" s="8" t="str">
        <f t="shared" si="27"/>
        <v>0</v>
      </c>
      <c r="CP21" s="8" t="str">
        <f t="shared" si="28"/>
        <v>00</v>
      </c>
      <c r="CQ21" s="8" t="str">
        <f t="shared" si="29"/>
        <v>00</v>
      </c>
      <c r="CR21" s="8">
        <f t="shared" si="30"/>
        <v>0</v>
      </c>
      <c r="CS21" s="13">
        <f t="shared" si="31"/>
        <v>0</v>
      </c>
      <c r="CT21" s="8" t="str">
        <f t="shared" si="4"/>
        <v>0000000</v>
      </c>
      <c r="CU21" s="4" t="str">
        <f t="shared" si="32"/>
        <v>0</v>
      </c>
      <c r="CV21" s="4" t="str">
        <f t="shared" si="33"/>
        <v>00</v>
      </c>
      <c r="CW21" s="4" t="str">
        <f t="shared" si="34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/>
      <c r="E22" s="39"/>
      <c r="F22" s="40" t="str">
        <f t="shared" si="35"/>
        <v> </v>
      </c>
      <c r="G22" s="40" t="str">
        <f t="shared" si="35"/>
        <v> </v>
      </c>
      <c r="H22" s="38" t="str">
        <f>IF($D22=""," ",(LOOKUP($D22,Entries!$A$2:$A$101,Entries!$D$2:$D$101)))</f>
        <v> </v>
      </c>
      <c r="I22" s="38" t="str">
        <f>IF($D22=""," ",(LOOKUP($D22,Entries!$A$2:$A$101,Entries!$E$2:$E$101)))</f>
        <v> </v>
      </c>
      <c r="J22" s="59" t="str">
        <f>IF($D22=""," ",(LOOKUP($D22,Entries!$A$2:$A$101,Entries!$B$2:$B$101)))</f>
        <v> </v>
      </c>
      <c r="K22" s="5"/>
      <c r="L22" s="37">
        <v>19</v>
      </c>
      <c r="M22" s="89"/>
      <c r="N22" s="39"/>
      <c r="O22" s="40" t="str">
        <f t="shared" si="5"/>
        <v> </v>
      </c>
      <c r="P22" s="40" t="str">
        <f t="shared" si="6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7"/>
        <v> </v>
      </c>
      <c r="Y22" s="40" t="str">
        <f t="shared" si="8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9"/>
        <v>00:00:00</v>
      </c>
      <c r="BO22" s="9">
        <v>19</v>
      </c>
      <c r="BP22" s="8">
        <f t="shared" si="10"/>
        <v>0</v>
      </c>
      <c r="BQ22" s="13">
        <f t="shared" si="11"/>
        <v>0</v>
      </c>
      <c r="BR22" s="8" t="str">
        <f t="shared" si="0"/>
        <v>0000000</v>
      </c>
      <c r="BS22" s="4" t="str">
        <f t="shared" si="12"/>
        <v>00</v>
      </c>
      <c r="BT22" s="4" t="str">
        <f t="shared" si="13"/>
        <v>00</v>
      </c>
      <c r="BU22" s="4" t="str">
        <f t="shared" si="14"/>
        <v>00</v>
      </c>
      <c r="BV22" s="3"/>
      <c r="BW22" s="9">
        <v>19</v>
      </c>
      <c r="BX22" s="8">
        <f t="shared" si="15"/>
        <v>0</v>
      </c>
      <c r="BY22" s="9" t="str">
        <f t="shared" si="16"/>
        <v>0:00:00</v>
      </c>
      <c r="BZ22" s="8" t="str">
        <f t="shared" si="1"/>
        <v>0000000</v>
      </c>
      <c r="CA22" s="8" t="str">
        <f t="shared" si="17"/>
        <v>0</v>
      </c>
      <c r="CB22" s="8" t="str">
        <f t="shared" si="18"/>
        <v>00</v>
      </c>
      <c r="CC22" s="8" t="str">
        <f t="shared" si="19"/>
        <v>00</v>
      </c>
      <c r="CD22" s="8">
        <f t="shared" si="20"/>
        <v>0</v>
      </c>
      <c r="CE22" s="13">
        <f t="shared" si="21"/>
        <v>0</v>
      </c>
      <c r="CF22" s="8" t="str">
        <f t="shared" si="2"/>
        <v>0000000</v>
      </c>
      <c r="CG22" s="4" t="str">
        <f t="shared" si="22"/>
        <v>0</v>
      </c>
      <c r="CH22" s="4" t="str">
        <f t="shared" si="23"/>
        <v>00</v>
      </c>
      <c r="CI22" s="4" t="str">
        <f t="shared" si="24"/>
        <v>00</v>
      </c>
      <c r="CJ22" s="3"/>
      <c r="CK22" s="9">
        <v>19</v>
      </c>
      <c r="CL22" s="8">
        <f t="shared" si="25"/>
        <v>0</v>
      </c>
      <c r="CM22" s="9" t="str">
        <f t="shared" si="26"/>
        <v>0:00:00</v>
      </c>
      <c r="CN22" s="8" t="str">
        <f t="shared" si="3"/>
        <v>0000000</v>
      </c>
      <c r="CO22" s="8" t="str">
        <f t="shared" si="27"/>
        <v>0</v>
      </c>
      <c r="CP22" s="8" t="str">
        <f t="shared" si="28"/>
        <v>00</v>
      </c>
      <c r="CQ22" s="8" t="str">
        <f t="shared" si="29"/>
        <v>00</v>
      </c>
      <c r="CR22" s="8">
        <f t="shared" si="30"/>
        <v>0</v>
      </c>
      <c r="CS22" s="13">
        <f t="shared" si="31"/>
        <v>0</v>
      </c>
      <c r="CT22" s="8" t="str">
        <f t="shared" si="4"/>
        <v>0000000</v>
      </c>
      <c r="CU22" s="4" t="str">
        <f t="shared" si="32"/>
        <v>0</v>
      </c>
      <c r="CV22" s="4" t="str">
        <f t="shared" si="33"/>
        <v>00</v>
      </c>
      <c r="CW22" s="4" t="str">
        <f t="shared" si="34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35"/>
        <v> </v>
      </c>
      <c r="G23" s="40" t="str">
        <f t="shared" si="3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5"/>
        <v> </v>
      </c>
      <c r="P23" s="40" t="str">
        <f t="shared" si="6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7"/>
        <v> </v>
      </c>
      <c r="Y23" s="40" t="str">
        <f t="shared" si="8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9"/>
        <v>00:00:00</v>
      </c>
      <c r="BO23" s="9">
        <v>20</v>
      </c>
      <c r="BP23" s="8">
        <f t="shared" si="10"/>
        <v>0</v>
      </c>
      <c r="BQ23" s="13">
        <f t="shared" si="11"/>
        <v>0</v>
      </c>
      <c r="BR23" s="8" t="str">
        <f t="shared" si="0"/>
        <v>0000000</v>
      </c>
      <c r="BS23" s="4" t="str">
        <f t="shared" si="12"/>
        <v>00</v>
      </c>
      <c r="BT23" s="4" t="str">
        <f t="shared" si="13"/>
        <v>00</v>
      </c>
      <c r="BU23" s="4" t="str">
        <f t="shared" si="14"/>
        <v>00</v>
      </c>
      <c r="BV23" s="3"/>
      <c r="BW23" s="9">
        <v>20</v>
      </c>
      <c r="BX23" s="8">
        <f t="shared" si="15"/>
        <v>0</v>
      </c>
      <c r="BY23" s="9" t="str">
        <f t="shared" si="16"/>
        <v>0:00:00</v>
      </c>
      <c r="BZ23" s="8" t="str">
        <f t="shared" si="1"/>
        <v>0000000</v>
      </c>
      <c r="CA23" s="8" t="str">
        <f t="shared" si="17"/>
        <v>0</v>
      </c>
      <c r="CB23" s="8" t="str">
        <f t="shared" si="18"/>
        <v>00</v>
      </c>
      <c r="CC23" s="8" t="str">
        <f t="shared" si="19"/>
        <v>00</v>
      </c>
      <c r="CD23" s="8">
        <f t="shared" si="20"/>
        <v>0</v>
      </c>
      <c r="CE23" s="13">
        <f t="shared" si="21"/>
        <v>0</v>
      </c>
      <c r="CF23" s="8" t="str">
        <f t="shared" si="2"/>
        <v>0000000</v>
      </c>
      <c r="CG23" s="4" t="str">
        <f t="shared" si="22"/>
        <v>0</v>
      </c>
      <c r="CH23" s="4" t="str">
        <f t="shared" si="23"/>
        <v>00</v>
      </c>
      <c r="CI23" s="4" t="str">
        <f t="shared" si="24"/>
        <v>00</v>
      </c>
      <c r="CJ23" s="3"/>
      <c r="CK23" s="9">
        <v>20</v>
      </c>
      <c r="CL23" s="8">
        <f t="shared" si="25"/>
        <v>0</v>
      </c>
      <c r="CM23" s="9" t="str">
        <f t="shared" si="26"/>
        <v>0:00:00</v>
      </c>
      <c r="CN23" s="8" t="str">
        <f t="shared" si="3"/>
        <v>0000000</v>
      </c>
      <c r="CO23" s="8" t="str">
        <f t="shared" si="27"/>
        <v>0</v>
      </c>
      <c r="CP23" s="8" t="str">
        <f t="shared" si="28"/>
        <v>00</v>
      </c>
      <c r="CQ23" s="8" t="str">
        <f t="shared" si="29"/>
        <v>00</v>
      </c>
      <c r="CR23" s="8">
        <f t="shared" si="30"/>
        <v>0</v>
      </c>
      <c r="CS23" s="13">
        <f t="shared" si="31"/>
        <v>0</v>
      </c>
      <c r="CT23" s="8" t="str">
        <f t="shared" si="4"/>
        <v>0000000</v>
      </c>
      <c r="CU23" s="4" t="str">
        <f t="shared" si="32"/>
        <v>0</v>
      </c>
      <c r="CV23" s="4" t="str">
        <f t="shared" si="33"/>
        <v>00</v>
      </c>
      <c r="CW23" s="4" t="str">
        <f t="shared" si="34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35"/>
        <v> </v>
      </c>
      <c r="G24" s="40" t="str">
        <f t="shared" si="3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5"/>
        <v> </v>
      </c>
      <c r="P24" s="40" t="str">
        <f t="shared" si="6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7"/>
        <v> </v>
      </c>
      <c r="Y24" s="40" t="str">
        <f t="shared" si="8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9"/>
        <v>00:00:00</v>
      </c>
      <c r="BO24" s="9">
        <v>21</v>
      </c>
      <c r="BP24" s="8">
        <f t="shared" si="10"/>
        <v>0</v>
      </c>
      <c r="BQ24" s="13">
        <f t="shared" si="11"/>
        <v>0</v>
      </c>
      <c r="BR24" s="8" t="str">
        <f t="shared" si="0"/>
        <v>0000000</v>
      </c>
      <c r="BS24" s="4" t="str">
        <f t="shared" si="12"/>
        <v>00</v>
      </c>
      <c r="BT24" s="4" t="str">
        <f t="shared" si="13"/>
        <v>00</v>
      </c>
      <c r="BU24" s="4" t="str">
        <f t="shared" si="14"/>
        <v>00</v>
      </c>
      <c r="BV24" s="3"/>
      <c r="BW24" s="9">
        <v>21</v>
      </c>
      <c r="BX24" s="8">
        <f t="shared" si="15"/>
        <v>0</v>
      </c>
      <c r="BY24" s="9" t="str">
        <f t="shared" si="16"/>
        <v>0:00:00</v>
      </c>
      <c r="BZ24" s="8" t="str">
        <f t="shared" si="1"/>
        <v>0000000</v>
      </c>
      <c r="CA24" s="8" t="str">
        <f t="shared" si="17"/>
        <v>0</v>
      </c>
      <c r="CB24" s="8" t="str">
        <f t="shared" si="18"/>
        <v>00</v>
      </c>
      <c r="CC24" s="8" t="str">
        <f t="shared" si="19"/>
        <v>00</v>
      </c>
      <c r="CD24" s="8">
        <f t="shared" si="20"/>
        <v>0</v>
      </c>
      <c r="CE24" s="13">
        <f t="shared" si="21"/>
        <v>0</v>
      </c>
      <c r="CF24" s="8" t="str">
        <f t="shared" si="2"/>
        <v>0000000</v>
      </c>
      <c r="CG24" s="4" t="str">
        <f t="shared" si="22"/>
        <v>0</v>
      </c>
      <c r="CH24" s="4" t="str">
        <f t="shared" si="23"/>
        <v>00</v>
      </c>
      <c r="CI24" s="4" t="str">
        <f t="shared" si="24"/>
        <v>00</v>
      </c>
      <c r="CJ24" s="3"/>
      <c r="CK24" s="9">
        <v>21</v>
      </c>
      <c r="CL24" s="8">
        <f t="shared" si="25"/>
        <v>0</v>
      </c>
      <c r="CM24" s="9" t="str">
        <f t="shared" si="26"/>
        <v>0:00:00</v>
      </c>
      <c r="CN24" s="8" t="str">
        <f t="shared" si="3"/>
        <v>0000000</v>
      </c>
      <c r="CO24" s="8" t="str">
        <f t="shared" si="27"/>
        <v>0</v>
      </c>
      <c r="CP24" s="8" t="str">
        <f t="shared" si="28"/>
        <v>00</v>
      </c>
      <c r="CQ24" s="8" t="str">
        <f t="shared" si="29"/>
        <v>00</v>
      </c>
      <c r="CR24" s="8">
        <f t="shared" si="30"/>
        <v>0</v>
      </c>
      <c r="CS24" s="13">
        <f t="shared" si="31"/>
        <v>0</v>
      </c>
      <c r="CT24" s="8" t="str">
        <f t="shared" si="4"/>
        <v>0000000</v>
      </c>
      <c r="CU24" s="4" t="str">
        <f t="shared" si="32"/>
        <v>0</v>
      </c>
      <c r="CV24" s="4" t="str">
        <f t="shared" si="33"/>
        <v>00</v>
      </c>
      <c r="CW24" s="4" t="str">
        <f t="shared" si="34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35"/>
        <v> </v>
      </c>
      <c r="G25" s="40" t="str">
        <f t="shared" si="3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5"/>
        <v> </v>
      </c>
      <c r="P25" s="40" t="str">
        <f t="shared" si="6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7"/>
        <v> </v>
      </c>
      <c r="Y25" s="40" t="str">
        <f t="shared" si="8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9"/>
        <v>00:00:00</v>
      </c>
      <c r="BO25" s="9">
        <v>22</v>
      </c>
      <c r="BP25" s="8">
        <f t="shared" si="10"/>
        <v>0</v>
      </c>
      <c r="BQ25" s="13">
        <f t="shared" si="11"/>
        <v>0</v>
      </c>
      <c r="BR25" s="8" t="str">
        <f t="shared" si="0"/>
        <v>0000000</v>
      </c>
      <c r="BS25" s="4" t="str">
        <f t="shared" si="12"/>
        <v>00</v>
      </c>
      <c r="BT25" s="4" t="str">
        <f t="shared" si="13"/>
        <v>00</v>
      </c>
      <c r="BU25" s="4" t="str">
        <f t="shared" si="14"/>
        <v>00</v>
      </c>
      <c r="BV25" s="3"/>
      <c r="BW25" s="9">
        <v>22</v>
      </c>
      <c r="BX25" s="8">
        <f t="shared" si="15"/>
        <v>0</v>
      </c>
      <c r="BY25" s="9" t="str">
        <f t="shared" si="16"/>
        <v>0:00:00</v>
      </c>
      <c r="BZ25" s="8" t="str">
        <f t="shared" si="1"/>
        <v>0000000</v>
      </c>
      <c r="CA25" s="8" t="str">
        <f t="shared" si="17"/>
        <v>0</v>
      </c>
      <c r="CB25" s="8" t="str">
        <f t="shared" si="18"/>
        <v>00</v>
      </c>
      <c r="CC25" s="8" t="str">
        <f t="shared" si="19"/>
        <v>00</v>
      </c>
      <c r="CD25" s="8">
        <f t="shared" si="20"/>
        <v>0</v>
      </c>
      <c r="CE25" s="13">
        <f t="shared" si="21"/>
        <v>0</v>
      </c>
      <c r="CF25" s="8" t="str">
        <f t="shared" si="2"/>
        <v>0000000</v>
      </c>
      <c r="CG25" s="4" t="str">
        <f t="shared" si="22"/>
        <v>0</v>
      </c>
      <c r="CH25" s="4" t="str">
        <f t="shared" si="23"/>
        <v>00</v>
      </c>
      <c r="CI25" s="4" t="str">
        <f t="shared" si="24"/>
        <v>00</v>
      </c>
      <c r="CJ25" s="3"/>
      <c r="CK25" s="9">
        <v>22</v>
      </c>
      <c r="CL25" s="8">
        <f t="shared" si="25"/>
        <v>0</v>
      </c>
      <c r="CM25" s="9" t="str">
        <f t="shared" si="26"/>
        <v>0:00:00</v>
      </c>
      <c r="CN25" s="8" t="str">
        <f t="shared" si="3"/>
        <v>0000000</v>
      </c>
      <c r="CO25" s="8" t="str">
        <f t="shared" si="27"/>
        <v>0</v>
      </c>
      <c r="CP25" s="8" t="str">
        <f t="shared" si="28"/>
        <v>00</v>
      </c>
      <c r="CQ25" s="8" t="str">
        <f t="shared" si="29"/>
        <v>00</v>
      </c>
      <c r="CR25" s="8">
        <f t="shared" si="30"/>
        <v>0</v>
      </c>
      <c r="CS25" s="13">
        <f t="shared" si="31"/>
        <v>0</v>
      </c>
      <c r="CT25" s="8" t="str">
        <f t="shared" si="4"/>
        <v>0000000</v>
      </c>
      <c r="CU25" s="4" t="str">
        <f t="shared" si="32"/>
        <v>0</v>
      </c>
      <c r="CV25" s="4" t="str">
        <f t="shared" si="33"/>
        <v>00</v>
      </c>
      <c r="CW25" s="4" t="str">
        <f t="shared" si="34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35"/>
        <v> </v>
      </c>
      <c r="G26" s="40" t="str">
        <f t="shared" si="3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5"/>
        <v> </v>
      </c>
      <c r="P26" s="40" t="str">
        <f t="shared" si="6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7"/>
        <v> </v>
      </c>
      <c r="Y26" s="40" t="str">
        <f t="shared" si="8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9"/>
        <v>00:00:00</v>
      </c>
      <c r="BO26" s="9">
        <v>23</v>
      </c>
      <c r="BP26" s="8">
        <f t="shared" si="10"/>
        <v>0</v>
      </c>
      <c r="BQ26" s="13">
        <f t="shared" si="11"/>
        <v>0</v>
      </c>
      <c r="BR26" s="8" t="str">
        <f t="shared" si="0"/>
        <v>0000000</v>
      </c>
      <c r="BS26" s="4" t="str">
        <f t="shared" si="12"/>
        <v>00</v>
      </c>
      <c r="BT26" s="4" t="str">
        <f t="shared" si="13"/>
        <v>00</v>
      </c>
      <c r="BU26" s="4" t="str">
        <f t="shared" si="14"/>
        <v>00</v>
      </c>
      <c r="BV26" s="3"/>
      <c r="BW26" s="9">
        <v>23</v>
      </c>
      <c r="BX26" s="8">
        <f t="shared" si="15"/>
        <v>0</v>
      </c>
      <c r="BY26" s="9" t="str">
        <f t="shared" si="16"/>
        <v>0:00:00</v>
      </c>
      <c r="BZ26" s="8" t="str">
        <f t="shared" si="1"/>
        <v>0000000</v>
      </c>
      <c r="CA26" s="8" t="str">
        <f t="shared" si="17"/>
        <v>0</v>
      </c>
      <c r="CB26" s="8" t="str">
        <f t="shared" si="18"/>
        <v>00</v>
      </c>
      <c r="CC26" s="8" t="str">
        <f t="shared" si="19"/>
        <v>00</v>
      </c>
      <c r="CD26" s="8">
        <f t="shared" si="20"/>
        <v>0</v>
      </c>
      <c r="CE26" s="13">
        <f t="shared" si="21"/>
        <v>0</v>
      </c>
      <c r="CF26" s="8" t="str">
        <f t="shared" si="2"/>
        <v>0000000</v>
      </c>
      <c r="CG26" s="4" t="str">
        <f t="shared" si="22"/>
        <v>0</v>
      </c>
      <c r="CH26" s="4" t="str">
        <f t="shared" si="23"/>
        <v>00</v>
      </c>
      <c r="CI26" s="4" t="str">
        <f t="shared" si="24"/>
        <v>00</v>
      </c>
      <c r="CJ26" s="3"/>
      <c r="CK26" s="9">
        <v>23</v>
      </c>
      <c r="CL26" s="8">
        <f t="shared" si="25"/>
        <v>0</v>
      </c>
      <c r="CM26" s="9" t="str">
        <f t="shared" si="26"/>
        <v>0:00:00</v>
      </c>
      <c r="CN26" s="8" t="str">
        <f t="shared" si="3"/>
        <v>0000000</v>
      </c>
      <c r="CO26" s="8" t="str">
        <f t="shared" si="27"/>
        <v>0</v>
      </c>
      <c r="CP26" s="8" t="str">
        <f t="shared" si="28"/>
        <v>00</v>
      </c>
      <c r="CQ26" s="8" t="str">
        <f t="shared" si="29"/>
        <v>00</v>
      </c>
      <c r="CR26" s="8">
        <f t="shared" si="30"/>
        <v>0</v>
      </c>
      <c r="CS26" s="13">
        <f t="shared" si="31"/>
        <v>0</v>
      </c>
      <c r="CT26" s="8" t="str">
        <f t="shared" si="4"/>
        <v>0000000</v>
      </c>
      <c r="CU26" s="4" t="str">
        <f t="shared" si="32"/>
        <v>0</v>
      </c>
      <c r="CV26" s="4" t="str">
        <f t="shared" si="33"/>
        <v>00</v>
      </c>
      <c r="CW26" s="4" t="str">
        <f t="shared" si="34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35"/>
        <v> </v>
      </c>
      <c r="G27" s="40" t="str">
        <f t="shared" si="3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5"/>
        <v> </v>
      </c>
      <c r="P27" s="40" t="str">
        <f t="shared" si="6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7"/>
        <v> </v>
      </c>
      <c r="Y27" s="40" t="str">
        <f t="shared" si="8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9"/>
        <v>00:00:00</v>
      </c>
      <c r="BO27" s="9">
        <v>24</v>
      </c>
      <c r="BP27" s="8">
        <f t="shared" si="10"/>
        <v>0</v>
      </c>
      <c r="BQ27" s="13">
        <f t="shared" si="11"/>
        <v>0</v>
      </c>
      <c r="BR27" s="8" t="str">
        <f t="shared" si="0"/>
        <v>0000000</v>
      </c>
      <c r="BS27" s="4" t="str">
        <f t="shared" si="12"/>
        <v>00</v>
      </c>
      <c r="BT27" s="4" t="str">
        <f t="shared" si="13"/>
        <v>00</v>
      </c>
      <c r="BU27" s="4" t="str">
        <f t="shared" si="14"/>
        <v>00</v>
      </c>
      <c r="BV27" s="3"/>
      <c r="BW27" s="9">
        <v>24</v>
      </c>
      <c r="BX27" s="8">
        <f t="shared" si="15"/>
        <v>0</v>
      </c>
      <c r="BY27" s="9" t="str">
        <f t="shared" si="16"/>
        <v>0:00:00</v>
      </c>
      <c r="BZ27" s="8" t="str">
        <f t="shared" si="1"/>
        <v>0000000</v>
      </c>
      <c r="CA27" s="8" t="str">
        <f t="shared" si="17"/>
        <v>0</v>
      </c>
      <c r="CB27" s="8" t="str">
        <f t="shared" si="18"/>
        <v>00</v>
      </c>
      <c r="CC27" s="8" t="str">
        <f t="shared" si="19"/>
        <v>00</v>
      </c>
      <c r="CD27" s="8">
        <f t="shared" si="20"/>
        <v>0</v>
      </c>
      <c r="CE27" s="13">
        <f t="shared" si="21"/>
        <v>0</v>
      </c>
      <c r="CF27" s="8" t="str">
        <f t="shared" si="2"/>
        <v>0000000</v>
      </c>
      <c r="CG27" s="4" t="str">
        <f t="shared" si="22"/>
        <v>0</v>
      </c>
      <c r="CH27" s="4" t="str">
        <f t="shared" si="23"/>
        <v>00</v>
      </c>
      <c r="CI27" s="4" t="str">
        <f t="shared" si="24"/>
        <v>00</v>
      </c>
      <c r="CJ27" s="3"/>
      <c r="CK27" s="9">
        <v>24</v>
      </c>
      <c r="CL27" s="8">
        <f t="shared" si="25"/>
        <v>0</v>
      </c>
      <c r="CM27" s="9" t="str">
        <f t="shared" si="26"/>
        <v>0:00:00</v>
      </c>
      <c r="CN27" s="8" t="str">
        <f t="shared" si="3"/>
        <v>0000000</v>
      </c>
      <c r="CO27" s="8" t="str">
        <f t="shared" si="27"/>
        <v>0</v>
      </c>
      <c r="CP27" s="8" t="str">
        <f t="shared" si="28"/>
        <v>00</v>
      </c>
      <c r="CQ27" s="8" t="str">
        <f t="shared" si="29"/>
        <v>00</v>
      </c>
      <c r="CR27" s="8">
        <f t="shared" si="30"/>
        <v>0</v>
      </c>
      <c r="CS27" s="13">
        <f t="shared" si="31"/>
        <v>0</v>
      </c>
      <c r="CT27" s="8" t="str">
        <f t="shared" si="4"/>
        <v>0000000</v>
      </c>
      <c r="CU27" s="4" t="str">
        <f t="shared" si="32"/>
        <v>0</v>
      </c>
      <c r="CV27" s="4" t="str">
        <f t="shared" si="33"/>
        <v>00</v>
      </c>
      <c r="CW27" s="4" t="str">
        <f t="shared" si="34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35"/>
        <v> </v>
      </c>
      <c r="G28" s="40" t="str">
        <f t="shared" si="3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5"/>
        <v> </v>
      </c>
      <c r="P28" s="40" t="str">
        <f t="shared" si="6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7"/>
        <v> </v>
      </c>
      <c r="Y28" s="40" t="str">
        <f t="shared" si="8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9"/>
        <v>00:00:00</v>
      </c>
      <c r="BO28" s="9">
        <v>25</v>
      </c>
      <c r="BP28" s="8">
        <f t="shared" si="10"/>
        <v>0</v>
      </c>
      <c r="BQ28" s="13">
        <f t="shared" si="11"/>
        <v>0</v>
      </c>
      <c r="BR28" s="8" t="str">
        <f t="shared" si="0"/>
        <v>0000000</v>
      </c>
      <c r="BS28" s="4" t="str">
        <f t="shared" si="12"/>
        <v>00</v>
      </c>
      <c r="BT28" s="4" t="str">
        <f t="shared" si="13"/>
        <v>00</v>
      </c>
      <c r="BU28" s="4" t="str">
        <f t="shared" si="14"/>
        <v>00</v>
      </c>
      <c r="BV28" s="3"/>
      <c r="BW28" s="9">
        <v>25</v>
      </c>
      <c r="BX28" s="8">
        <f t="shared" si="15"/>
        <v>0</v>
      </c>
      <c r="BY28" s="9" t="str">
        <f t="shared" si="16"/>
        <v>0:00:00</v>
      </c>
      <c r="BZ28" s="8" t="str">
        <f t="shared" si="1"/>
        <v>0000000</v>
      </c>
      <c r="CA28" s="8" t="str">
        <f t="shared" si="17"/>
        <v>0</v>
      </c>
      <c r="CB28" s="8" t="str">
        <f t="shared" si="18"/>
        <v>00</v>
      </c>
      <c r="CC28" s="8" t="str">
        <f t="shared" si="19"/>
        <v>00</v>
      </c>
      <c r="CD28" s="8">
        <f t="shared" si="20"/>
        <v>0</v>
      </c>
      <c r="CE28" s="13">
        <f t="shared" si="21"/>
        <v>0</v>
      </c>
      <c r="CF28" s="8" t="str">
        <f t="shared" si="2"/>
        <v>0000000</v>
      </c>
      <c r="CG28" s="4" t="str">
        <f t="shared" si="22"/>
        <v>0</v>
      </c>
      <c r="CH28" s="4" t="str">
        <f t="shared" si="23"/>
        <v>00</v>
      </c>
      <c r="CI28" s="4" t="str">
        <f t="shared" si="24"/>
        <v>00</v>
      </c>
      <c r="CJ28" s="3"/>
      <c r="CK28" s="9">
        <v>25</v>
      </c>
      <c r="CL28" s="8">
        <f t="shared" si="25"/>
        <v>0</v>
      </c>
      <c r="CM28" s="9" t="str">
        <f t="shared" si="26"/>
        <v>0:00:00</v>
      </c>
      <c r="CN28" s="8" t="str">
        <f t="shared" si="3"/>
        <v>0000000</v>
      </c>
      <c r="CO28" s="8" t="str">
        <f t="shared" si="27"/>
        <v>0</v>
      </c>
      <c r="CP28" s="8" t="str">
        <f t="shared" si="28"/>
        <v>00</v>
      </c>
      <c r="CQ28" s="8" t="str">
        <f t="shared" si="29"/>
        <v>00</v>
      </c>
      <c r="CR28" s="8">
        <f t="shared" si="30"/>
        <v>0</v>
      </c>
      <c r="CS28" s="13">
        <f t="shared" si="31"/>
        <v>0</v>
      </c>
      <c r="CT28" s="8" t="str">
        <f t="shared" si="4"/>
        <v>0000000</v>
      </c>
      <c r="CU28" s="4" t="str">
        <f t="shared" si="32"/>
        <v>0</v>
      </c>
      <c r="CV28" s="4" t="str">
        <f t="shared" si="33"/>
        <v>00</v>
      </c>
      <c r="CW28" s="4" t="str">
        <f t="shared" si="34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35"/>
        <v> </v>
      </c>
      <c r="G29" s="40" t="str">
        <f t="shared" si="3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5"/>
        <v> </v>
      </c>
      <c r="P29" s="40" t="str">
        <f t="shared" si="6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7"/>
        <v> </v>
      </c>
      <c r="Y29" s="40" t="str">
        <f t="shared" si="8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9"/>
        <v>00:00:00</v>
      </c>
      <c r="BO29" s="9">
        <v>26</v>
      </c>
      <c r="BP29" s="8">
        <f t="shared" si="10"/>
        <v>0</v>
      </c>
      <c r="BQ29" s="13">
        <f t="shared" si="11"/>
        <v>0</v>
      </c>
      <c r="BR29" s="8" t="str">
        <f t="shared" si="0"/>
        <v>0000000</v>
      </c>
      <c r="BS29" s="4" t="str">
        <f t="shared" si="12"/>
        <v>00</v>
      </c>
      <c r="BT29" s="4" t="str">
        <f t="shared" si="13"/>
        <v>00</v>
      </c>
      <c r="BU29" s="4" t="str">
        <f t="shared" si="14"/>
        <v>00</v>
      </c>
      <c r="BV29" s="3"/>
      <c r="BW29" s="9">
        <v>26</v>
      </c>
      <c r="BX29" s="8">
        <f t="shared" si="15"/>
        <v>0</v>
      </c>
      <c r="BY29" s="9" t="str">
        <f t="shared" si="16"/>
        <v>0:00:00</v>
      </c>
      <c r="BZ29" s="8" t="str">
        <f t="shared" si="1"/>
        <v>0000000</v>
      </c>
      <c r="CA29" s="8" t="str">
        <f t="shared" si="17"/>
        <v>0</v>
      </c>
      <c r="CB29" s="8" t="str">
        <f t="shared" si="18"/>
        <v>00</v>
      </c>
      <c r="CC29" s="8" t="str">
        <f t="shared" si="19"/>
        <v>00</v>
      </c>
      <c r="CD29" s="8">
        <f t="shared" si="20"/>
        <v>0</v>
      </c>
      <c r="CE29" s="13">
        <f t="shared" si="21"/>
        <v>0</v>
      </c>
      <c r="CF29" s="8" t="str">
        <f t="shared" si="2"/>
        <v>0000000</v>
      </c>
      <c r="CG29" s="4" t="str">
        <f t="shared" si="22"/>
        <v>0</v>
      </c>
      <c r="CH29" s="4" t="str">
        <f t="shared" si="23"/>
        <v>00</v>
      </c>
      <c r="CI29" s="4" t="str">
        <f t="shared" si="24"/>
        <v>00</v>
      </c>
      <c r="CJ29" s="3"/>
      <c r="CK29" s="9">
        <v>26</v>
      </c>
      <c r="CL29" s="8">
        <f t="shared" si="25"/>
        <v>0</v>
      </c>
      <c r="CM29" s="9" t="str">
        <f t="shared" si="26"/>
        <v>0:00:00</v>
      </c>
      <c r="CN29" s="8" t="str">
        <f t="shared" si="3"/>
        <v>0000000</v>
      </c>
      <c r="CO29" s="8" t="str">
        <f t="shared" si="27"/>
        <v>0</v>
      </c>
      <c r="CP29" s="8" t="str">
        <f t="shared" si="28"/>
        <v>00</v>
      </c>
      <c r="CQ29" s="8" t="str">
        <f t="shared" si="29"/>
        <v>00</v>
      </c>
      <c r="CR29" s="8">
        <f t="shared" si="30"/>
        <v>0</v>
      </c>
      <c r="CS29" s="13">
        <f t="shared" si="31"/>
        <v>0</v>
      </c>
      <c r="CT29" s="8" t="str">
        <f t="shared" si="4"/>
        <v>0000000</v>
      </c>
      <c r="CU29" s="4" t="str">
        <f t="shared" si="32"/>
        <v>0</v>
      </c>
      <c r="CV29" s="4" t="str">
        <f t="shared" si="33"/>
        <v>00</v>
      </c>
      <c r="CW29" s="4" t="str">
        <f t="shared" si="34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35"/>
        <v> </v>
      </c>
      <c r="G30" s="40" t="str">
        <f t="shared" si="3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5"/>
        <v> </v>
      </c>
      <c r="P30" s="40" t="str">
        <f t="shared" si="6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7"/>
        <v> </v>
      </c>
      <c r="Y30" s="40" t="str">
        <f t="shared" si="8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9"/>
        <v>00:00:00</v>
      </c>
      <c r="BO30" s="9">
        <v>27</v>
      </c>
      <c r="BP30" s="8">
        <f t="shared" si="10"/>
        <v>0</v>
      </c>
      <c r="BQ30" s="13">
        <f t="shared" si="11"/>
        <v>0</v>
      </c>
      <c r="BR30" s="8" t="str">
        <f t="shared" si="0"/>
        <v>0000000</v>
      </c>
      <c r="BS30" s="4" t="str">
        <f t="shared" si="12"/>
        <v>00</v>
      </c>
      <c r="BT30" s="4" t="str">
        <f t="shared" si="13"/>
        <v>00</v>
      </c>
      <c r="BU30" s="4" t="str">
        <f t="shared" si="14"/>
        <v>00</v>
      </c>
      <c r="BV30" s="3"/>
      <c r="BW30" s="9">
        <v>27</v>
      </c>
      <c r="BX30" s="8">
        <f t="shared" si="15"/>
        <v>0</v>
      </c>
      <c r="BY30" s="9" t="str">
        <f t="shared" si="16"/>
        <v>0:00:00</v>
      </c>
      <c r="BZ30" s="8" t="str">
        <f t="shared" si="1"/>
        <v>0000000</v>
      </c>
      <c r="CA30" s="8" t="str">
        <f t="shared" si="17"/>
        <v>0</v>
      </c>
      <c r="CB30" s="8" t="str">
        <f t="shared" si="18"/>
        <v>00</v>
      </c>
      <c r="CC30" s="8" t="str">
        <f t="shared" si="19"/>
        <v>00</v>
      </c>
      <c r="CD30" s="8">
        <f t="shared" si="20"/>
        <v>0</v>
      </c>
      <c r="CE30" s="13">
        <f t="shared" si="21"/>
        <v>0</v>
      </c>
      <c r="CF30" s="8" t="str">
        <f t="shared" si="2"/>
        <v>0000000</v>
      </c>
      <c r="CG30" s="4" t="str">
        <f t="shared" si="22"/>
        <v>0</v>
      </c>
      <c r="CH30" s="4" t="str">
        <f t="shared" si="23"/>
        <v>00</v>
      </c>
      <c r="CI30" s="4" t="str">
        <f t="shared" si="24"/>
        <v>00</v>
      </c>
      <c r="CJ30" s="3"/>
      <c r="CK30" s="9">
        <v>27</v>
      </c>
      <c r="CL30" s="8">
        <f t="shared" si="25"/>
        <v>0</v>
      </c>
      <c r="CM30" s="9" t="str">
        <f t="shared" si="26"/>
        <v>0:00:00</v>
      </c>
      <c r="CN30" s="8" t="str">
        <f t="shared" si="3"/>
        <v>0000000</v>
      </c>
      <c r="CO30" s="8" t="str">
        <f t="shared" si="27"/>
        <v>0</v>
      </c>
      <c r="CP30" s="8" t="str">
        <f t="shared" si="28"/>
        <v>00</v>
      </c>
      <c r="CQ30" s="8" t="str">
        <f t="shared" si="29"/>
        <v>00</v>
      </c>
      <c r="CR30" s="8">
        <f t="shared" si="30"/>
        <v>0</v>
      </c>
      <c r="CS30" s="13">
        <f t="shared" si="31"/>
        <v>0</v>
      </c>
      <c r="CT30" s="8" t="str">
        <f t="shared" si="4"/>
        <v>0000000</v>
      </c>
      <c r="CU30" s="4" t="str">
        <f t="shared" si="32"/>
        <v>0</v>
      </c>
      <c r="CV30" s="4" t="str">
        <f t="shared" si="33"/>
        <v>00</v>
      </c>
      <c r="CW30" s="4" t="str">
        <f t="shared" si="34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35"/>
        <v> </v>
      </c>
      <c r="G31" s="40" t="str">
        <f t="shared" si="3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5"/>
        <v> </v>
      </c>
      <c r="P31" s="40" t="str">
        <f t="shared" si="6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7"/>
        <v> </v>
      </c>
      <c r="Y31" s="40" t="str">
        <f t="shared" si="8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9"/>
        <v>00:00:00</v>
      </c>
      <c r="BO31" s="9">
        <v>28</v>
      </c>
      <c r="BP31" s="8">
        <f t="shared" si="10"/>
        <v>0</v>
      </c>
      <c r="BQ31" s="13">
        <f t="shared" si="11"/>
        <v>0</v>
      </c>
      <c r="BR31" s="8" t="str">
        <f t="shared" si="0"/>
        <v>0000000</v>
      </c>
      <c r="BS31" s="4" t="str">
        <f t="shared" si="12"/>
        <v>00</v>
      </c>
      <c r="BT31" s="4" t="str">
        <f t="shared" si="13"/>
        <v>00</v>
      </c>
      <c r="BU31" s="4" t="str">
        <f t="shared" si="14"/>
        <v>00</v>
      </c>
      <c r="BV31" s="3"/>
      <c r="BW31" s="9">
        <v>28</v>
      </c>
      <c r="BX31" s="8">
        <f t="shared" si="15"/>
        <v>0</v>
      </c>
      <c r="BY31" s="9" t="str">
        <f t="shared" si="16"/>
        <v>0:00:00</v>
      </c>
      <c r="BZ31" s="8" t="str">
        <f t="shared" si="1"/>
        <v>0000000</v>
      </c>
      <c r="CA31" s="8" t="str">
        <f t="shared" si="17"/>
        <v>0</v>
      </c>
      <c r="CB31" s="8" t="str">
        <f t="shared" si="18"/>
        <v>00</v>
      </c>
      <c r="CC31" s="8" t="str">
        <f t="shared" si="19"/>
        <v>00</v>
      </c>
      <c r="CD31" s="8">
        <f t="shared" si="20"/>
        <v>0</v>
      </c>
      <c r="CE31" s="13">
        <f t="shared" si="21"/>
        <v>0</v>
      </c>
      <c r="CF31" s="8" t="str">
        <f t="shared" si="2"/>
        <v>0000000</v>
      </c>
      <c r="CG31" s="4" t="str">
        <f t="shared" si="22"/>
        <v>0</v>
      </c>
      <c r="CH31" s="4" t="str">
        <f t="shared" si="23"/>
        <v>00</v>
      </c>
      <c r="CI31" s="4" t="str">
        <f t="shared" si="24"/>
        <v>00</v>
      </c>
      <c r="CJ31" s="3"/>
      <c r="CK31" s="9">
        <v>28</v>
      </c>
      <c r="CL31" s="8">
        <f t="shared" si="25"/>
        <v>0</v>
      </c>
      <c r="CM31" s="9" t="str">
        <f t="shared" si="26"/>
        <v>0:00:00</v>
      </c>
      <c r="CN31" s="8" t="str">
        <f t="shared" si="3"/>
        <v>0000000</v>
      </c>
      <c r="CO31" s="8" t="str">
        <f t="shared" si="27"/>
        <v>0</v>
      </c>
      <c r="CP31" s="8" t="str">
        <f t="shared" si="28"/>
        <v>00</v>
      </c>
      <c r="CQ31" s="8" t="str">
        <f t="shared" si="29"/>
        <v>00</v>
      </c>
      <c r="CR31" s="8">
        <f t="shared" si="30"/>
        <v>0</v>
      </c>
      <c r="CS31" s="13">
        <f t="shared" si="31"/>
        <v>0</v>
      </c>
      <c r="CT31" s="8" t="str">
        <f t="shared" si="4"/>
        <v>0000000</v>
      </c>
      <c r="CU31" s="4" t="str">
        <f t="shared" si="32"/>
        <v>0</v>
      </c>
      <c r="CV31" s="4" t="str">
        <f t="shared" si="33"/>
        <v>00</v>
      </c>
      <c r="CW31" s="4" t="str">
        <f t="shared" si="34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35"/>
        <v> </v>
      </c>
      <c r="G32" s="40" t="str">
        <f t="shared" si="3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5"/>
        <v> </v>
      </c>
      <c r="P32" s="40" t="str">
        <f t="shared" si="6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7"/>
        <v> </v>
      </c>
      <c r="Y32" s="40" t="str">
        <f t="shared" si="8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9"/>
        <v>00:00:00</v>
      </c>
      <c r="BO32" s="9">
        <v>29</v>
      </c>
      <c r="BP32" s="8">
        <f t="shared" si="10"/>
        <v>0</v>
      </c>
      <c r="BQ32" s="13">
        <f t="shared" si="11"/>
        <v>0</v>
      </c>
      <c r="BR32" s="8" t="str">
        <f t="shared" si="0"/>
        <v>0000000</v>
      </c>
      <c r="BS32" s="4" t="str">
        <f t="shared" si="12"/>
        <v>00</v>
      </c>
      <c r="BT32" s="4" t="str">
        <f t="shared" si="13"/>
        <v>00</v>
      </c>
      <c r="BU32" s="4" t="str">
        <f t="shared" si="14"/>
        <v>00</v>
      </c>
      <c r="BV32" s="3"/>
      <c r="BW32" s="9">
        <v>29</v>
      </c>
      <c r="BX32" s="8">
        <f t="shared" si="15"/>
        <v>0</v>
      </c>
      <c r="BY32" s="9" t="str">
        <f t="shared" si="16"/>
        <v>0:00:00</v>
      </c>
      <c r="BZ32" s="8" t="str">
        <f t="shared" si="1"/>
        <v>0000000</v>
      </c>
      <c r="CA32" s="8" t="str">
        <f t="shared" si="17"/>
        <v>0</v>
      </c>
      <c r="CB32" s="8" t="str">
        <f t="shared" si="18"/>
        <v>00</v>
      </c>
      <c r="CC32" s="8" t="str">
        <f t="shared" si="19"/>
        <v>00</v>
      </c>
      <c r="CD32" s="8">
        <f t="shared" si="20"/>
        <v>0</v>
      </c>
      <c r="CE32" s="13">
        <f t="shared" si="21"/>
        <v>0</v>
      </c>
      <c r="CF32" s="8" t="str">
        <f t="shared" si="2"/>
        <v>0000000</v>
      </c>
      <c r="CG32" s="4" t="str">
        <f t="shared" si="22"/>
        <v>0</v>
      </c>
      <c r="CH32" s="4" t="str">
        <f t="shared" si="23"/>
        <v>00</v>
      </c>
      <c r="CI32" s="4" t="str">
        <f t="shared" si="24"/>
        <v>00</v>
      </c>
      <c r="CJ32" s="3"/>
      <c r="CK32" s="9">
        <v>29</v>
      </c>
      <c r="CL32" s="8">
        <f t="shared" si="25"/>
        <v>0</v>
      </c>
      <c r="CM32" s="9" t="str">
        <f t="shared" si="26"/>
        <v>0:00:00</v>
      </c>
      <c r="CN32" s="8" t="str">
        <f t="shared" si="3"/>
        <v>0000000</v>
      </c>
      <c r="CO32" s="8" t="str">
        <f t="shared" si="27"/>
        <v>0</v>
      </c>
      <c r="CP32" s="8" t="str">
        <f t="shared" si="28"/>
        <v>00</v>
      </c>
      <c r="CQ32" s="8" t="str">
        <f t="shared" si="29"/>
        <v>00</v>
      </c>
      <c r="CR32" s="8">
        <f t="shared" si="30"/>
        <v>0</v>
      </c>
      <c r="CS32" s="13">
        <f t="shared" si="31"/>
        <v>0</v>
      </c>
      <c r="CT32" s="8" t="str">
        <f t="shared" si="4"/>
        <v>0000000</v>
      </c>
      <c r="CU32" s="4" t="str">
        <f t="shared" si="32"/>
        <v>0</v>
      </c>
      <c r="CV32" s="4" t="str">
        <f t="shared" si="33"/>
        <v>00</v>
      </c>
      <c r="CW32" s="4" t="str">
        <f t="shared" si="34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35"/>
        <v> </v>
      </c>
      <c r="G33" s="40" t="str">
        <f t="shared" si="3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5"/>
        <v> </v>
      </c>
      <c r="P33" s="40" t="str">
        <f t="shared" si="6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7"/>
        <v> </v>
      </c>
      <c r="Y33" s="40" t="str">
        <f t="shared" si="8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9"/>
        <v>00:00:00</v>
      </c>
      <c r="BO33" s="9">
        <v>30</v>
      </c>
      <c r="BP33" s="8">
        <f t="shared" si="10"/>
        <v>0</v>
      </c>
      <c r="BQ33" s="13">
        <f t="shared" si="11"/>
        <v>0</v>
      </c>
      <c r="BR33" s="8" t="str">
        <f t="shared" si="0"/>
        <v>0000000</v>
      </c>
      <c r="BS33" s="4" t="str">
        <f t="shared" si="12"/>
        <v>00</v>
      </c>
      <c r="BT33" s="4" t="str">
        <f t="shared" si="13"/>
        <v>00</v>
      </c>
      <c r="BU33" s="4" t="str">
        <f t="shared" si="14"/>
        <v>00</v>
      </c>
      <c r="BV33" s="3"/>
      <c r="BW33" s="9">
        <v>30</v>
      </c>
      <c r="BX33" s="8">
        <f t="shared" si="15"/>
        <v>0</v>
      </c>
      <c r="BY33" s="9" t="str">
        <f t="shared" si="16"/>
        <v>0:00:00</v>
      </c>
      <c r="BZ33" s="8" t="str">
        <f t="shared" si="1"/>
        <v>0000000</v>
      </c>
      <c r="CA33" s="8" t="str">
        <f t="shared" si="17"/>
        <v>0</v>
      </c>
      <c r="CB33" s="8" t="str">
        <f t="shared" si="18"/>
        <v>00</v>
      </c>
      <c r="CC33" s="8" t="str">
        <f t="shared" si="19"/>
        <v>00</v>
      </c>
      <c r="CD33" s="8">
        <f t="shared" si="20"/>
        <v>0</v>
      </c>
      <c r="CE33" s="13">
        <f t="shared" si="21"/>
        <v>0</v>
      </c>
      <c r="CF33" s="8" t="str">
        <f t="shared" si="2"/>
        <v>0000000</v>
      </c>
      <c r="CG33" s="4" t="str">
        <f t="shared" si="22"/>
        <v>0</v>
      </c>
      <c r="CH33" s="4" t="str">
        <f t="shared" si="23"/>
        <v>00</v>
      </c>
      <c r="CI33" s="4" t="str">
        <f t="shared" si="24"/>
        <v>00</v>
      </c>
      <c r="CJ33" s="3"/>
      <c r="CK33" s="9">
        <v>30</v>
      </c>
      <c r="CL33" s="8">
        <f t="shared" si="25"/>
        <v>0</v>
      </c>
      <c r="CM33" s="9" t="str">
        <f t="shared" si="26"/>
        <v>0:00:00</v>
      </c>
      <c r="CN33" s="8" t="str">
        <f t="shared" si="3"/>
        <v>0000000</v>
      </c>
      <c r="CO33" s="8" t="str">
        <f t="shared" si="27"/>
        <v>0</v>
      </c>
      <c r="CP33" s="8" t="str">
        <f t="shared" si="28"/>
        <v>00</v>
      </c>
      <c r="CQ33" s="8" t="str">
        <f t="shared" si="29"/>
        <v>00</v>
      </c>
      <c r="CR33" s="8">
        <f t="shared" si="30"/>
        <v>0</v>
      </c>
      <c r="CS33" s="13">
        <f t="shared" si="31"/>
        <v>0</v>
      </c>
      <c r="CT33" s="8" t="str">
        <f t="shared" si="4"/>
        <v>0000000</v>
      </c>
      <c r="CU33" s="4" t="str">
        <f t="shared" si="32"/>
        <v>0</v>
      </c>
      <c r="CV33" s="4" t="str">
        <f t="shared" si="33"/>
        <v>00</v>
      </c>
      <c r="CW33" s="4" t="str">
        <f t="shared" si="34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35"/>
        <v> </v>
      </c>
      <c r="G34" s="40" t="str">
        <f t="shared" si="3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5"/>
        <v> </v>
      </c>
      <c r="P34" s="40" t="str">
        <f t="shared" si="6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7"/>
        <v> </v>
      </c>
      <c r="Y34" s="40" t="str">
        <f t="shared" si="8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9"/>
        <v>00:00:00</v>
      </c>
      <c r="BO34" s="9">
        <v>31</v>
      </c>
      <c r="BP34" s="59">
        <f t="shared" si="10"/>
        <v>0</v>
      </c>
      <c r="BQ34" s="13">
        <f t="shared" si="11"/>
        <v>0</v>
      </c>
      <c r="BR34" s="8" t="str">
        <f t="shared" si="0"/>
        <v>0000000</v>
      </c>
      <c r="BS34" s="4" t="str">
        <f t="shared" si="12"/>
        <v>00</v>
      </c>
      <c r="BT34" s="4" t="str">
        <f t="shared" si="13"/>
        <v>00</v>
      </c>
      <c r="BU34" s="4" t="str">
        <f t="shared" si="14"/>
        <v>00</v>
      </c>
      <c r="BV34" s="3"/>
      <c r="BW34" s="9">
        <v>31</v>
      </c>
      <c r="BX34" s="8">
        <f t="shared" si="15"/>
        <v>0</v>
      </c>
      <c r="BY34" s="9" t="str">
        <f t="shared" si="16"/>
        <v>0:00:00</v>
      </c>
      <c r="BZ34" s="8" t="str">
        <f t="shared" si="1"/>
        <v>0000000</v>
      </c>
      <c r="CA34" s="8" t="str">
        <f t="shared" si="17"/>
        <v>0</v>
      </c>
      <c r="CB34" s="8" t="str">
        <f t="shared" si="18"/>
        <v>00</v>
      </c>
      <c r="CC34" s="8" t="str">
        <f t="shared" si="19"/>
        <v>00</v>
      </c>
      <c r="CD34" s="8">
        <f t="shared" si="20"/>
        <v>0</v>
      </c>
      <c r="CE34" s="13">
        <f t="shared" si="21"/>
        <v>0</v>
      </c>
      <c r="CF34" s="8" t="str">
        <f t="shared" si="2"/>
        <v>0000000</v>
      </c>
      <c r="CG34" s="4" t="str">
        <f t="shared" si="22"/>
        <v>0</v>
      </c>
      <c r="CH34" s="4" t="str">
        <f t="shared" si="23"/>
        <v>00</v>
      </c>
      <c r="CI34" s="4" t="str">
        <f t="shared" si="24"/>
        <v>00</v>
      </c>
      <c r="CJ34" s="3"/>
      <c r="CK34" s="9">
        <v>31</v>
      </c>
      <c r="CL34" s="8">
        <f t="shared" si="25"/>
        <v>0</v>
      </c>
      <c r="CM34" s="9" t="str">
        <f t="shared" si="26"/>
        <v>0:00:00</v>
      </c>
      <c r="CN34" s="8" t="str">
        <f t="shared" si="3"/>
        <v>0000000</v>
      </c>
      <c r="CO34" s="8" t="str">
        <f t="shared" si="27"/>
        <v>0</v>
      </c>
      <c r="CP34" s="8" t="str">
        <f t="shared" si="28"/>
        <v>00</v>
      </c>
      <c r="CQ34" s="8" t="str">
        <f t="shared" si="29"/>
        <v>00</v>
      </c>
      <c r="CR34" s="8">
        <f t="shared" si="30"/>
        <v>0</v>
      </c>
      <c r="CS34" s="13">
        <f t="shared" si="31"/>
        <v>0</v>
      </c>
      <c r="CT34" s="8" t="str">
        <f t="shared" si="4"/>
        <v>0000000</v>
      </c>
      <c r="CU34" s="4" t="str">
        <f t="shared" si="32"/>
        <v>0</v>
      </c>
      <c r="CV34" s="4" t="str">
        <f t="shared" si="33"/>
        <v>00</v>
      </c>
      <c r="CW34" s="4" t="str">
        <f t="shared" si="34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35"/>
        <v> </v>
      </c>
      <c r="G35" s="40" t="str">
        <f t="shared" si="3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5"/>
        <v> </v>
      </c>
      <c r="P35" s="40" t="str">
        <f t="shared" si="6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7"/>
        <v> </v>
      </c>
      <c r="Y35" s="40" t="str">
        <f t="shared" si="8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9"/>
        <v>00:00:00</v>
      </c>
      <c r="BO35" s="9">
        <v>32</v>
      </c>
      <c r="BP35" s="59">
        <f t="shared" si="10"/>
        <v>0</v>
      </c>
      <c r="BQ35" s="13">
        <f t="shared" si="11"/>
        <v>0</v>
      </c>
      <c r="BR35" s="8" t="str">
        <f t="shared" si="0"/>
        <v>0000000</v>
      </c>
      <c r="BS35" s="4" t="str">
        <f t="shared" si="12"/>
        <v>00</v>
      </c>
      <c r="BT35" s="4" t="str">
        <f t="shared" si="13"/>
        <v>00</v>
      </c>
      <c r="BU35" s="4" t="str">
        <f t="shared" si="14"/>
        <v>00</v>
      </c>
      <c r="BV35" s="3"/>
      <c r="BW35" s="9">
        <v>32</v>
      </c>
      <c r="BX35" s="8">
        <f t="shared" si="15"/>
        <v>0</v>
      </c>
      <c r="BY35" s="9" t="str">
        <f t="shared" si="16"/>
        <v>0:00:00</v>
      </c>
      <c r="BZ35" s="8" t="str">
        <f t="shared" si="1"/>
        <v>0000000</v>
      </c>
      <c r="CA35" s="8" t="str">
        <f t="shared" si="17"/>
        <v>0</v>
      </c>
      <c r="CB35" s="8" t="str">
        <f t="shared" si="18"/>
        <v>00</v>
      </c>
      <c r="CC35" s="8" t="str">
        <f t="shared" si="19"/>
        <v>00</v>
      </c>
      <c r="CD35" s="8">
        <f t="shared" si="20"/>
        <v>0</v>
      </c>
      <c r="CE35" s="13">
        <f t="shared" si="21"/>
        <v>0</v>
      </c>
      <c r="CF35" s="8" t="str">
        <f t="shared" si="2"/>
        <v>0000000</v>
      </c>
      <c r="CG35" s="4" t="str">
        <f t="shared" si="22"/>
        <v>0</v>
      </c>
      <c r="CH35" s="4" t="str">
        <f t="shared" si="23"/>
        <v>00</v>
      </c>
      <c r="CI35" s="4" t="str">
        <f t="shared" si="24"/>
        <v>00</v>
      </c>
      <c r="CJ35" s="3"/>
      <c r="CK35" s="9">
        <v>32</v>
      </c>
      <c r="CL35" s="8">
        <f t="shared" si="25"/>
        <v>0</v>
      </c>
      <c r="CM35" s="9" t="str">
        <f t="shared" si="26"/>
        <v>0:00:00</v>
      </c>
      <c r="CN35" s="8" t="str">
        <f t="shared" si="3"/>
        <v>0000000</v>
      </c>
      <c r="CO35" s="8" t="str">
        <f t="shared" si="27"/>
        <v>0</v>
      </c>
      <c r="CP35" s="8" t="str">
        <f t="shared" si="28"/>
        <v>00</v>
      </c>
      <c r="CQ35" s="8" t="str">
        <f t="shared" si="29"/>
        <v>00</v>
      </c>
      <c r="CR35" s="8">
        <f t="shared" si="30"/>
        <v>0</v>
      </c>
      <c r="CS35" s="13">
        <f t="shared" si="31"/>
        <v>0</v>
      </c>
      <c r="CT35" s="8" t="str">
        <f t="shared" si="4"/>
        <v>0000000</v>
      </c>
      <c r="CU35" s="4" t="str">
        <f t="shared" si="32"/>
        <v>0</v>
      </c>
      <c r="CV35" s="4" t="str">
        <f t="shared" si="33"/>
        <v>00</v>
      </c>
      <c r="CW35" s="4" t="str">
        <f t="shared" si="34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35"/>
        <v> </v>
      </c>
      <c r="G36" s="40" t="str">
        <f t="shared" si="3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5"/>
        <v> </v>
      </c>
      <c r="P36" s="40" t="str">
        <f t="shared" si="6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7"/>
        <v> </v>
      </c>
      <c r="Y36" s="40" t="str">
        <f t="shared" si="8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9"/>
        <v>00:00:00</v>
      </c>
      <c r="BO36" s="9">
        <v>33</v>
      </c>
      <c r="BP36" s="59">
        <f t="shared" si="10"/>
        <v>0</v>
      </c>
      <c r="BQ36" s="13">
        <f t="shared" si="11"/>
        <v>0</v>
      </c>
      <c r="BR36" s="8" t="str">
        <f t="shared" si="0"/>
        <v>0000000</v>
      </c>
      <c r="BS36" s="4" t="str">
        <f t="shared" si="12"/>
        <v>00</v>
      </c>
      <c r="BT36" s="4" t="str">
        <f t="shared" si="13"/>
        <v>00</v>
      </c>
      <c r="BU36" s="4" t="str">
        <f t="shared" si="14"/>
        <v>00</v>
      </c>
      <c r="BV36" s="3"/>
      <c r="BW36" s="9">
        <v>33</v>
      </c>
      <c r="BX36" s="8">
        <f t="shared" si="15"/>
        <v>0</v>
      </c>
      <c r="BY36" s="9" t="str">
        <f t="shared" si="16"/>
        <v>0:00:00</v>
      </c>
      <c r="BZ36" s="8" t="str">
        <f t="shared" si="1"/>
        <v>0000000</v>
      </c>
      <c r="CA36" s="8" t="str">
        <f t="shared" si="17"/>
        <v>0</v>
      </c>
      <c r="CB36" s="8" t="str">
        <f t="shared" si="18"/>
        <v>00</v>
      </c>
      <c r="CC36" s="8" t="str">
        <f t="shared" si="19"/>
        <v>00</v>
      </c>
      <c r="CD36" s="8">
        <f t="shared" si="20"/>
        <v>0</v>
      </c>
      <c r="CE36" s="13">
        <f t="shared" si="21"/>
        <v>0</v>
      </c>
      <c r="CF36" s="8" t="str">
        <f t="shared" si="2"/>
        <v>0000000</v>
      </c>
      <c r="CG36" s="4" t="str">
        <f t="shared" si="22"/>
        <v>0</v>
      </c>
      <c r="CH36" s="4" t="str">
        <f t="shared" si="23"/>
        <v>00</v>
      </c>
      <c r="CI36" s="4" t="str">
        <f t="shared" si="24"/>
        <v>00</v>
      </c>
      <c r="CJ36" s="3"/>
      <c r="CK36" s="9">
        <v>33</v>
      </c>
      <c r="CL36" s="8">
        <f t="shared" si="25"/>
        <v>0</v>
      </c>
      <c r="CM36" s="9" t="str">
        <f t="shared" si="26"/>
        <v>0:00:00</v>
      </c>
      <c r="CN36" s="8" t="str">
        <f t="shared" si="3"/>
        <v>0000000</v>
      </c>
      <c r="CO36" s="8" t="str">
        <f t="shared" si="27"/>
        <v>0</v>
      </c>
      <c r="CP36" s="8" t="str">
        <f t="shared" si="28"/>
        <v>00</v>
      </c>
      <c r="CQ36" s="8" t="str">
        <f t="shared" si="29"/>
        <v>00</v>
      </c>
      <c r="CR36" s="8">
        <f t="shared" si="30"/>
        <v>0</v>
      </c>
      <c r="CS36" s="13">
        <f t="shared" si="31"/>
        <v>0</v>
      </c>
      <c r="CT36" s="8" t="str">
        <f t="shared" si="4"/>
        <v>0000000</v>
      </c>
      <c r="CU36" s="4" t="str">
        <f t="shared" si="32"/>
        <v>0</v>
      </c>
      <c r="CV36" s="4" t="str">
        <f t="shared" si="33"/>
        <v>00</v>
      </c>
      <c r="CW36" s="4" t="str">
        <f t="shared" si="34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5"/>
        <v> </v>
      </c>
      <c r="P37" s="40" t="str">
        <f t="shared" si="6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7"/>
        <v> </v>
      </c>
      <c r="Y37" s="40" t="str">
        <f t="shared" si="8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9"/>
        <v>00:00:00</v>
      </c>
      <c r="BO37" s="9">
        <v>34</v>
      </c>
      <c r="BP37" s="59">
        <f t="shared" si="10"/>
        <v>0</v>
      </c>
      <c r="BQ37" s="13">
        <f t="shared" si="11"/>
        <v>0</v>
      </c>
      <c r="BR37" s="8" t="str">
        <f t="shared" si="0"/>
        <v>0000000</v>
      </c>
      <c r="BS37" s="4" t="str">
        <f t="shared" si="12"/>
        <v>00</v>
      </c>
      <c r="BT37" s="4" t="str">
        <f t="shared" si="13"/>
        <v>00</v>
      </c>
      <c r="BU37" s="4" t="str">
        <f t="shared" si="14"/>
        <v>00</v>
      </c>
      <c r="BV37" s="3"/>
      <c r="BW37" s="9">
        <v>34</v>
      </c>
      <c r="BX37" s="8">
        <f t="shared" si="15"/>
        <v>0</v>
      </c>
      <c r="BY37" s="9" t="str">
        <f t="shared" si="16"/>
        <v>0:00:00</v>
      </c>
      <c r="BZ37" s="8" t="str">
        <f t="shared" si="1"/>
        <v>0000000</v>
      </c>
      <c r="CA37" s="8" t="str">
        <f t="shared" si="17"/>
        <v>0</v>
      </c>
      <c r="CB37" s="8" t="str">
        <f t="shared" si="18"/>
        <v>00</v>
      </c>
      <c r="CC37" s="8" t="str">
        <f t="shared" si="19"/>
        <v>00</v>
      </c>
      <c r="CD37" s="8">
        <f t="shared" si="20"/>
        <v>0</v>
      </c>
      <c r="CE37" s="13">
        <f t="shared" si="21"/>
        <v>0</v>
      </c>
      <c r="CF37" s="8" t="str">
        <f t="shared" si="2"/>
        <v>0000000</v>
      </c>
      <c r="CG37" s="4" t="str">
        <f t="shared" si="22"/>
        <v>0</v>
      </c>
      <c r="CH37" s="4" t="str">
        <f t="shared" si="23"/>
        <v>00</v>
      </c>
      <c r="CI37" s="4" t="str">
        <f t="shared" si="24"/>
        <v>00</v>
      </c>
      <c r="CJ37" s="3"/>
      <c r="CK37" s="9">
        <v>34</v>
      </c>
      <c r="CL37" s="8">
        <f t="shared" si="25"/>
        <v>0</v>
      </c>
      <c r="CM37" s="9" t="str">
        <f t="shared" si="26"/>
        <v>0:00:00</v>
      </c>
      <c r="CN37" s="8" t="str">
        <f t="shared" si="3"/>
        <v>0000000</v>
      </c>
      <c r="CO37" s="8" t="str">
        <f t="shared" si="27"/>
        <v>0</v>
      </c>
      <c r="CP37" s="8" t="str">
        <f t="shared" si="28"/>
        <v>00</v>
      </c>
      <c r="CQ37" s="8" t="str">
        <f t="shared" si="29"/>
        <v>00</v>
      </c>
      <c r="CR37" s="8">
        <f t="shared" si="30"/>
        <v>0</v>
      </c>
      <c r="CS37" s="13">
        <f t="shared" si="31"/>
        <v>0</v>
      </c>
      <c r="CT37" s="8" t="str">
        <f t="shared" si="4"/>
        <v>0000000</v>
      </c>
      <c r="CU37" s="4" t="str">
        <f t="shared" si="32"/>
        <v>0</v>
      </c>
      <c r="CV37" s="4" t="str">
        <f t="shared" si="33"/>
        <v>00</v>
      </c>
      <c r="CW37" s="4" t="str">
        <f t="shared" si="34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5"/>
        <v> </v>
      </c>
      <c r="P38" s="40" t="str">
        <f t="shared" si="6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7"/>
        <v> </v>
      </c>
      <c r="Y38" s="40" t="str">
        <f t="shared" si="8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9"/>
        <v>00:00:00</v>
      </c>
      <c r="BO38" s="9">
        <v>35</v>
      </c>
      <c r="BP38" s="59">
        <f t="shared" si="10"/>
        <v>0</v>
      </c>
      <c r="BQ38" s="13">
        <f t="shared" si="11"/>
        <v>0</v>
      </c>
      <c r="BR38" s="8" t="str">
        <f t="shared" si="0"/>
        <v>0000000</v>
      </c>
      <c r="BS38" s="4" t="str">
        <f t="shared" si="12"/>
        <v>00</v>
      </c>
      <c r="BT38" s="4" t="str">
        <f t="shared" si="13"/>
        <v>00</v>
      </c>
      <c r="BU38" s="4" t="str">
        <f t="shared" si="14"/>
        <v>00</v>
      </c>
      <c r="BV38" s="3"/>
      <c r="BW38" s="9">
        <v>35</v>
      </c>
      <c r="BX38" s="8">
        <f t="shared" si="15"/>
        <v>0</v>
      </c>
      <c r="BY38" s="9" t="str">
        <f t="shared" si="16"/>
        <v>0:00:00</v>
      </c>
      <c r="BZ38" s="8" t="str">
        <f t="shared" si="1"/>
        <v>0000000</v>
      </c>
      <c r="CA38" s="8" t="str">
        <f t="shared" si="17"/>
        <v>0</v>
      </c>
      <c r="CB38" s="8" t="str">
        <f t="shared" si="18"/>
        <v>00</v>
      </c>
      <c r="CC38" s="8" t="str">
        <f t="shared" si="19"/>
        <v>00</v>
      </c>
      <c r="CD38" s="8">
        <f t="shared" si="20"/>
        <v>0</v>
      </c>
      <c r="CE38" s="13">
        <f t="shared" si="21"/>
        <v>0</v>
      </c>
      <c r="CF38" s="8" t="str">
        <f t="shared" si="2"/>
        <v>0000000</v>
      </c>
      <c r="CG38" s="4" t="str">
        <f t="shared" si="22"/>
        <v>0</v>
      </c>
      <c r="CH38" s="4" t="str">
        <f t="shared" si="23"/>
        <v>00</v>
      </c>
      <c r="CI38" s="4" t="str">
        <f t="shared" si="24"/>
        <v>00</v>
      </c>
      <c r="CJ38" s="3"/>
      <c r="CK38" s="9">
        <v>35</v>
      </c>
      <c r="CL38" s="8">
        <f t="shared" si="25"/>
        <v>0</v>
      </c>
      <c r="CM38" s="9" t="str">
        <f t="shared" si="26"/>
        <v>0:00:00</v>
      </c>
      <c r="CN38" s="8" t="str">
        <f t="shared" si="3"/>
        <v>0000000</v>
      </c>
      <c r="CO38" s="8" t="str">
        <f t="shared" si="27"/>
        <v>0</v>
      </c>
      <c r="CP38" s="8" t="str">
        <f t="shared" si="28"/>
        <v>00</v>
      </c>
      <c r="CQ38" s="8" t="str">
        <f t="shared" si="29"/>
        <v>00</v>
      </c>
      <c r="CR38" s="8">
        <f t="shared" si="30"/>
        <v>0</v>
      </c>
      <c r="CS38" s="13">
        <f t="shared" si="31"/>
        <v>0</v>
      </c>
      <c r="CT38" s="8" t="str">
        <f t="shared" si="4"/>
        <v>0000000</v>
      </c>
      <c r="CU38" s="4" t="str">
        <f t="shared" si="32"/>
        <v>0</v>
      </c>
      <c r="CV38" s="4" t="str">
        <f t="shared" si="33"/>
        <v>00</v>
      </c>
      <c r="CW38" s="4" t="str">
        <f t="shared" si="34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5"/>
        <v> </v>
      </c>
      <c r="P39" s="40" t="str">
        <f t="shared" si="6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7"/>
        <v> </v>
      </c>
      <c r="Y39" s="40" t="str">
        <f t="shared" si="8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9"/>
        <v>00:00:00</v>
      </c>
      <c r="BO39" s="9">
        <v>36</v>
      </c>
      <c r="BP39" s="59">
        <f t="shared" si="10"/>
        <v>0</v>
      </c>
      <c r="BQ39" s="13">
        <f t="shared" si="11"/>
        <v>0</v>
      </c>
      <c r="BR39" s="8" t="str">
        <f t="shared" si="0"/>
        <v>0000000</v>
      </c>
      <c r="BS39" s="4" t="str">
        <f t="shared" si="12"/>
        <v>00</v>
      </c>
      <c r="BT39" s="4" t="str">
        <f t="shared" si="13"/>
        <v>00</v>
      </c>
      <c r="BU39" s="4" t="str">
        <f t="shared" si="14"/>
        <v>00</v>
      </c>
      <c r="BV39" s="3"/>
      <c r="BW39" s="9">
        <v>36</v>
      </c>
      <c r="BX39" s="8">
        <f t="shared" si="15"/>
        <v>0</v>
      </c>
      <c r="BY39" s="9" t="str">
        <f t="shared" si="16"/>
        <v>0:00:00</v>
      </c>
      <c r="BZ39" s="8" t="str">
        <f t="shared" si="1"/>
        <v>0000000</v>
      </c>
      <c r="CA39" s="8" t="str">
        <f t="shared" si="17"/>
        <v>0</v>
      </c>
      <c r="CB39" s="8" t="str">
        <f t="shared" si="18"/>
        <v>00</v>
      </c>
      <c r="CC39" s="8" t="str">
        <f t="shared" si="19"/>
        <v>00</v>
      </c>
      <c r="CD39" s="8">
        <f t="shared" si="20"/>
        <v>0</v>
      </c>
      <c r="CE39" s="13">
        <f t="shared" si="21"/>
        <v>0</v>
      </c>
      <c r="CF39" s="8" t="str">
        <f t="shared" si="2"/>
        <v>0000000</v>
      </c>
      <c r="CG39" s="4" t="str">
        <f t="shared" si="22"/>
        <v>0</v>
      </c>
      <c r="CH39" s="4" t="str">
        <f t="shared" si="23"/>
        <v>00</v>
      </c>
      <c r="CI39" s="4" t="str">
        <f t="shared" si="24"/>
        <v>00</v>
      </c>
      <c r="CJ39" s="3"/>
      <c r="CK39" s="9">
        <v>36</v>
      </c>
      <c r="CL39" s="8">
        <f t="shared" si="25"/>
        <v>0</v>
      </c>
      <c r="CM39" s="9" t="str">
        <f t="shared" si="26"/>
        <v>0:00:00</v>
      </c>
      <c r="CN39" s="8" t="str">
        <f t="shared" si="3"/>
        <v>0000000</v>
      </c>
      <c r="CO39" s="8" t="str">
        <f t="shared" si="27"/>
        <v>0</v>
      </c>
      <c r="CP39" s="8" t="str">
        <f t="shared" si="28"/>
        <v>00</v>
      </c>
      <c r="CQ39" s="8" t="str">
        <f t="shared" si="29"/>
        <v>00</v>
      </c>
      <c r="CR39" s="8">
        <f t="shared" si="30"/>
        <v>0</v>
      </c>
      <c r="CS39" s="13">
        <f t="shared" si="31"/>
        <v>0</v>
      </c>
      <c r="CT39" s="8" t="str">
        <f t="shared" si="4"/>
        <v>0000000</v>
      </c>
      <c r="CU39" s="4" t="str">
        <f t="shared" si="32"/>
        <v>0</v>
      </c>
      <c r="CV39" s="4" t="str">
        <f t="shared" si="33"/>
        <v>00</v>
      </c>
      <c r="CW39" s="4" t="str">
        <f t="shared" si="34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5"/>
        <v> </v>
      </c>
      <c r="P40" s="40" t="str">
        <f t="shared" si="6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7"/>
        <v> </v>
      </c>
      <c r="Y40" s="40" t="str">
        <f t="shared" si="8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9"/>
        <v>00:00:00</v>
      </c>
      <c r="BO40" s="9">
        <v>37</v>
      </c>
      <c r="BP40" s="59">
        <f t="shared" si="10"/>
        <v>0</v>
      </c>
      <c r="BQ40" s="13">
        <f t="shared" si="11"/>
        <v>0</v>
      </c>
      <c r="BR40" s="8" t="str">
        <f t="shared" si="0"/>
        <v>0000000</v>
      </c>
      <c r="BS40" s="4" t="str">
        <f t="shared" si="12"/>
        <v>00</v>
      </c>
      <c r="BT40" s="4" t="str">
        <f t="shared" si="13"/>
        <v>00</v>
      </c>
      <c r="BU40" s="4" t="str">
        <f t="shared" si="14"/>
        <v>00</v>
      </c>
      <c r="BV40" s="3"/>
      <c r="BW40" s="9">
        <v>37</v>
      </c>
      <c r="BX40" s="8">
        <f t="shared" si="15"/>
        <v>0</v>
      </c>
      <c r="BY40" s="9" t="str">
        <f t="shared" si="16"/>
        <v>0:00:00</v>
      </c>
      <c r="BZ40" s="8" t="str">
        <f t="shared" si="1"/>
        <v>0000000</v>
      </c>
      <c r="CA40" s="8" t="str">
        <f t="shared" si="17"/>
        <v>0</v>
      </c>
      <c r="CB40" s="8" t="str">
        <f t="shared" si="18"/>
        <v>00</v>
      </c>
      <c r="CC40" s="8" t="str">
        <f t="shared" si="19"/>
        <v>00</v>
      </c>
      <c r="CD40" s="8">
        <f t="shared" si="20"/>
        <v>0</v>
      </c>
      <c r="CE40" s="13">
        <f t="shared" si="21"/>
        <v>0</v>
      </c>
      <c r="CF40" s="8" t="str">
        <f t="shared" si="2"/>
        <v>0000000</v>
      </c>
      <c r="CG40" s="4" t="str">
        <f t="shared" si="22"/>
        <v>0</v>
      </c>
      <c r="CH40" s="4" t="str">
        <f t="shared" si="23"/>
        <v>00</v>
      </c>
      <c r="CI40" s="4" t="str">
        <f t="shared" si="24"/>
        <v>00</v>
      </c>
      <c r="CJ40" s="3"/>
      <c r="CK40" s="9">
        <v>37</v>
      </c>
      <c r="CL40" s="8">
        <f t="shared" si="25"/>
        <v>0</v>
      </c>
      <c r="CM40" s="9" t="str">
        <f t="shared" si="26"/>
        <v>0:00:00</v>
      </c>
      <c r="CN40" s="8" t="str">
        <f t="shared" si="3"/>
        <v>0000000</v>
      </c>
      <c r="CO40" s="8" t="str">
        <f t="shared" si="27"/>
        <v>0</v>
      </c>
      <c r="CP40" s="8" t="str">
        <f t="shared" si="28"/>
        <v>00</v>
      </c>
      <c r="CQ40" s="8" t="str">
        <f t="shared" si="29"/>
        <v>00</v>
      </c>
      <c r="CR40" s="8">
        <f t="shared" si="30"/>
        <v>0</v>
      </c>
      <c r="CS40" s="13">
        <f t="shared" si="31"/>
        <v>0</v>
      </c>
      <c r="CT40" s="8" t="str">
        <f t="shared" si="4"/>
        <v>0000000</v>
      </c>
      <c r="CU40" s="4" t="str">
        <f t="shared" si="32"/>
        <v>0</v>
      </c>
      <c r="CV40" s="4" t="str">
        <f t="shared" si="33"/>
        <v>00</v>
      </c>
      <c r="CW40" s="4" t="str">
        <f t="shared" si="34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5"/>
        <v> </v>
      </c>
      <c r="P41" s="40" t="str">
        <f t="shared" si="6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7"/>
        <v> </v>
      </c>
      <c r="Y41" s="40" t="str">
        <f t="shared" si="8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9"/>
        <v>00:00:00</v>
      </c>
      <c r="BO41" s="9">
        <v>38</v>
      </c>
      <c r="BP41" s="59">
        <f t="shared" si="10"/>
        <v>0</v>
      </c>
      <c r="BQ41" s="13">
        <f t="shared" si="11"/>
        <v>0</v>
      </c>
      <c r="BR41" s="8" t="str">
        <f t="shared" si="0"/>
        <v>0000000</v>
      </c>
      <c r="BS41" s="4" t="str">
        <f t="shared" si="12"/>
        <v>00</v>
      </c>
      <c r="BT41" s="4" t="str">
        <f t="shared" si="13"/>
        <v>00</v>
      </c>
      <c r="BU41" s="4" t="str">
        <f t="shared" si="14"/>
        <v>00</v>
      </c>
      <c r="BV41" s="3"/>
      <c r="BW41" s="9">
        <v>38</v>
      </c>
      <c r="BX41" s="8">
        <f t="shared" si="15"/>
        <v>0</v>
      </c>
      <c r="BY41" s="9" t="str">
        <f t="shared" si="16"/>
        <v>0:00:00</v>
      </c>
      <c r="BZ41" s="8" t="str">
        <f t="shared" si="1"/>
        <v>0000000</v>
      </c>
      <c r="CA41" s="8" t="str">
        <f t="shared" si="17"/>
        <v>0</v>
      </c>
      <c r="CB41" s="8" t="str">
        <f t="shared" si="18"/>
        <v>00</v>
      </c>
      <c r="CC41" s="8" t="str">
        <f t="shared" si="19"/>
        <v>00</v>
      </c>
      <c r="CD41" s="8">
        <f t="shared" si="20"/>
        <v>0</v>
      </c>
      <c r="CE41" s="70">
        <f t="shared" si="21"/>
        <v>0</v>
      </c>
      <c r="CF41" s="37" t="str">
        <f t="shared" si="2"/>
        <v>0000000</v>
      </c>
      <c r="CG41" s="61" t="str">
        <f t="shared" si="22"/>
        <v>0</v>
      </c>
      <c r="CH41" s="61" t="str">
        <f t="shared" si="23"/>
        <v>00</v>
      </c>
      <c r="CI41" s="4" t="str">
        <f t="shared" si="24"/>
        <v>00</v>
      </c>
      <c r="CJ41" s="3"/>
      <c r="CK41" s="9">
        <v>38</v>
      </c>
      <c r="CL41" s="8">
        <f t="shared" si="25"/>
        <v>0</v>
      </c>
      <c r="CM41" s="9" t="str">
        <f t="shared" si="26"/>
        <v>0:00:00</v>
      </c>
      <c r="CN41" s="8" t="str">
        <f t="shared" si="3"/>
        <v>0000000</v>
      </c>
      <c r="CO41" s="8" t="str">
        <f t="shared" si="27"/>
        <v>0</v>
      </c>
      <c r="CP41" s="8" t="str">
        <f t="shared" si="28"/>
        <v>00</v>
      </c>
      <c r="CQ41" s="8" t="str">
        <f t="shared" si="29"/>
        <v>00</v>
      </c>
      <c r="CR41" s="8">
        <f t="shared" si="30"/>
        <v>0</v>
      </c>
      <c r="CS41" s="13">
        <f t="shared" si="31"/>
        <v>0</v>
      </c>
      <c r="CT41" s="8" t="str">
        <f t="shared" si="4"/>
        <v>0000000</v>
      </c>
      <c r="CU41" s="4" t="str">
        <f t="shared" si="32"/>
        <v>0</v>
      </c>
      <c r="CV41" s="4" t="str">
        <f t="shared" si="33"/>
        <v>00</v>
      </c>
      <c r="CW41" s="4" t="str">
        <f t="shared" si="34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5"/>
        <v> </v>
      </c>
      <c r="P42" s="40" t="str">
        <f t="shared" si="6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7"/>
        <v> </v>
      </c>
      <c r="Y42" s="40" t="str">
        <f t="shared" si="8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9"/>
        <v>00:00:00</v>
      </c>
      <c r="BO42" s="9">
        <v>39</v>
      </c>
      <c r="BP42" s="8">
        <f t="shared" si="10"/>
        <v>0</v>
      </c>
      <c r="BQ42" s="13">
        <f t="shared" si="11"/>
        <v>0</v>
      </c>
      <c r="BR42" s="8" t="str">
        <f t="shared" si="0"/>
        <v>0000000</v>
      </c>
      <c r="BS42" s="4" t="str">
        <f t="shared" si="12"/>
        <v>00</v>
      </c>
      <c r="BT42" s="4" t="str">
        <f t="shared" si="13"/>
        <v>00</v>
      </c>
      <c r="BU42" s="60" t="str">
        <f t="shared" si="14"/>
        <v>00</v>
      </c>
      <c r="BV42" s="3"/>
      <c r="BW42" s="9">
        <v>39</v>
      </c>
      <c r="BX42" s="8">
        <f t="shared" si="15"/>
        <v>0</v>
      </c>
      <c r="BY42" s="58" t="str">
        <f t="shared" si="16"/>
        <v>0:00:00</v>
      </c>
      <c r="BZ42" s="37" t="str">
        <f t="shared" si="1"/>
        <v>0000000</v>
      </c>
      <c r="CA42" s="37" t="str">
        <f t="shared" si="17"/>
        <v>0</v>
      </c>
      <c r="CB42" s="37" t="str">
        <f t="shared" si="18"/>
        <v>00</v>
      </c>
      <c r="CC42" s="37" t="str">
        <f t="shared" si="19"/>
        <v>00</v>
      </c>
      <c r="CD42" s="37">
        <f t="shared" si="20"/>
        <v>0</v>
      </c>
      <c r="CE42" s="70">
        <f t="shared" si="21"/>
        <v>0</v>
      </c>
      <c r="CF42" s="37" t="str">
        <f t="shared" si="2"/>
        <v>0000000</v>
      </c>
      <c r="CG42" s="61" t="str">
        <f t="shared" si="22"/>
        <v>0</v>
      </c>
      <c r="CH42" s="61" t="str">
        <f t="shared" si="23"/>
        <v>00</v>
      </c>
      <c r="CI42" s="4" t="str">
        <f t="shared" si="24"/>
        <v>00</v>
      </c>
      <c r="CJ42" s="3"/>
      <c r="CK42" s="9">
        <v>39</v>
      </c>
      <c r="CL42" s="8">
        <f t="shared" si="25"/>
        <v>0</v>
      </c>
      <c r="CM42" s="9" t="str">
        <f t="shared" si="26"/>
        <v>0:00:00</v>
      </c>
      <c r="CN42" s="8" t="str">
        <f t="shared" si="3"/>
        <v>0000000</v>
      </c>
      <c r="CO42" s="8" t="str">
        <f t="shared" si="27"/>
        <v>0</v>
      </c>
      <c r="CP42" s="8" t="str">
        <f t="shared" si="28"/>
        <v>00</v>
      </c>
      <c r="CQ42" s="8" t="str">
        <f t="shared" si="29"/>
        <v>00</v>
      </c>
      <c r="CR42" s="8">
        <f t="shared" si="30"/>
        <v>0</v>
      </c>
      <c r="CS42" s="13">
        <f t="shared" si="31"/>
        <v>0</v>
      </c>
      <c r="CT42" s="8" t="str">
        <f t="shared" si="4"/>
        <v>0000000</v>
      </c>
      <c r="CU42" s="4" t="str">
        <f t="shared" si="32"/>
        <v>0</v>
      </c>
      <c r="CV42" s="4" t="str">
        <f t="shared" si="33"/>
        <v>00</v>
      </c>
      <c r="CW42" s="4" t="str">
        <f t="shared" si="34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5"/>
        <v> </v>
      </c>
      <c r="P43" s="40" t="str">
        <f t="shared" si="6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7"/>
        <v> </v>
      </c>
      <c r="Y43" s="40" t="str">
        <f t="shared" si="8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9"/>
        <v>00:00:00</v>
      </c>
      <c r="BO43" s="9">
        <v>40</v>
      </c>
      <c r="BP43" s="8">
        <f t="shared" si="10"/>
        <v>0</v>
      </c>
      <c r="BQ43" s="13">
        <f t="shared" si="11"/>
        <v>0</v>
      </c>
      <c r="BR43" s="8" t="str">
        <f t="shared" si="0"/>
        <v>0000000</v>
      </c>
      <c r="BS43" s="4" t="str">
        <f t="shared" si="12"/>
        <v>00</v>
      </c>
      <c r="BT43" s="4" t="str">
        <f t="shared" si="13"/>
        <v>00</v>
      </c>
      <c r="BU43" s="60" t="str">
        <f t="shared" si="14"/>
        <v>00</v>
      </c>
      <c r="BV43" s="3"/>
      <c r="BW43" s="58">
        <v>40</v>
      </c>
      <c r="BX43" s="37">
        <f t="shared" si="15"/>
        <v>0</v>
      </c>
      <c r="BY43" s="58" t="str">
        <f t="shared" si="16"/>
        <v>0:00:00</v>
      </c>
      <c r="BZ43" s="37" t="str">
        <f t="shared" si="1"/>
        <v>0000000</v>
      </c>
      <c r="CA43" s="37" t="str">
        <f t="shared" si="17"/>
        <v>0</v>
      </c>
      <c r="CB43" s="37" t="str">
        <f t="shared" si="18"/>
        <v>00</v>
      </c>
      <c r="CC43" s="37" t="str">
        <f t="shared" si="19"/>
        <v>00</v>
      </c>
      <c r="CD43" s="37">
        <f t="shared" si="20"/>
        <v>0</v>
      </c>
      <c r="CE43" s="70">
        <f t="shared" si="21"/>
        <v>0</v>
      </c>
      <c r="CF43" s="37" t="str">
        <f t="shared" si="2"/>
        <v>0000000</v>
      </c>
      <c r="CG43" s="61" t="str">
        <f t="shared" si="22"/>
        <v>0</v>
      </c>
      <c r="CH43" s="61" t="str">
        <f t="shared" si="23"/>
        <v>00</v>
      </c>
      <c r="CI43" s="4" t="str">
        <f t="shared" si="24"/>
        <v>00</v>
      </c>
      <c r="CJ43" s="3"/>
      <c r="CK43" s="9">
        <v>40</v>
      </c>
      <c r="CL43" s="8">
        <f t="shared" si="25"/>
        <v>0</v>
      </c>
      <c r="CM43" s="9" t="str">
        <f t="shared" si="26"/>
        <v>0:00:00</v>
      </c>
      <c r="CN43" s="8" t="str">
        <f t="shared" si="3"/>
        <v>0000000</v>
      </c>
      <c r="CO43" s="8" t="str">
        <f t="shared" si="27"/>
        <v>0</v>
      </c>
      <c r="CP43" s="8" t="str">
        <f t="shared" si="28"/>
        <v>00</v>
      </c>
      <c r="CQ43" s="8" t="str">
        <f t="shared" si="29"/>
        <v>00</v>
      </c>
      <c r="CR43" s="8">
        <f t="shared" si="30"/>
        <v>0</v>
      </c>
      <c r="CS43" s="13">
        <f t="shared" si="31"/>
        <v>0</v>
      </c>
      <c r="CT43" s="8" t="str">
        <f t="shared" si="4"/>
        <v>0000000</v>
      </c>
      <c r="CU43" s="4" t="str">
        <f t="shared" si="32"/>
        <v>0</v>
      </c>
      <c r="CV43" s="4" t="str">
        <f t="shared" si="33"/>
        <v>00</v>
      </c>
      <c r="CW43" s="4" t="str">
        <f t="shared" si="34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5"/>
        <v> </v>
      </c>
      <c r="P44" s="40" t="str">
        <f t="shared" si="6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7"/>
        <v> </v>
      </c>
      <c r="Y44" s="40" t="str">
        <f t="shared" si="8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0"/>
        <v>0</v>
      </c>
      <c r="BQ44" s="13">
        <f t="shared" si="11"/>
        <v>0</v>
      </c>
      <c r="BR44" s="8" t="str">
        <f t="shared" si="0"/>
        <v>0000000</v>
      </c>
      <c r="BS44" s="4" t="str">
        <f t="shared" si="12"/>
        <v>00</v>
      </c>
      <c r="BT44" s="4" t="str">
        <f t="shared" si="13"/>
        <v>00</v>
      </c>
      <c r="BU44" s="60" t="str">
        <f t="shared" si="14"/>
        <v>00</v>
      </c>
      <c r="BV44" s="45"/>
      <c r="BW44" s="58">
        <v>41</v>
      </c>
      <c r="BX44" s="37">
        <f t="shared" si="15"/>
        <v>0</v>
      </c>
      <c r="BY44" s="58" t="str">
        <f t="shared" si="16"/>
        <v>0:00:00</v>
      </c>
      <c r="BZ44" s="37" t="str">
        <f t="shared" si="1"/>
        <v>0000000</v>
      </c>
      <c r="CA44" s="37" t="str">
        <f t="shared" si="17"/>
        <v>0</v>
      </c>
      <c r="CB44" s="37" t="str">
        <f t="shared" si="18"/>
        <v>00</v>
      </c>
      <c r="CC44" s="37" t="str">
        <f t="shared" si="19"/>
        <v>00</v>
      </c>
      <c r="CD44" s="37">
        <f t="shared" si="20"/>
        <v>0</v>
      </c>
      <c r="CE44" s="70">
        <f t="shared" si="21"/>
        <v>0</v>
      </c>
      <c r="CF44" s="37" t="str">
        <f t="shared" si="2"/>
        <v>0000000</v>
      </c>
      <c r="CG44" s="61" t="str">
        <f t="shared" si="22"/>
        <v>0</v>
      </c>
      <c r="CH44" s="61" t="str">
        <f t="shared" si="23"/>
        <v>00</v>
      </c>
      <c r="CI44" s="4" t="str">
        <f t="shared" si="24"/>
        <v>00</v>
      </c>
      <c r="CJ44" s="45"/>
      <c r="CK44" s="58">
        <v>41</v>
      </c>
      <c r="CL44" s="8">
        <f t="shared" si="25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7"/>
        <v>0</v>
      </c>
      <c r="CP44" s="38" t="str">
        <f t="shared" si="28"/>
        <v>00</v>
      </c>
      <c r="CQ44" s="8" t="str">
        <f t="shared" si="29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2"/>
        <v>0</v>
      </c>
      <c r="CV44" s="4" t="str">
        <f t="shared" si="33"/>
        <v>00</v>
      </c>
      <c r="CW44" s="60" t="str">
        <f t="shared" si="34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5"/>
        <v> </v>
      </c>
      <c r="P45" s="40" t="str">
        <f t="shared" si="6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7"/>
        <v> </v>
      </c>
      <c r="Y45" s="40" t="str">
        <f t="shared" si="8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0"/>
        <v>0</v>
      </c>
      <c r="BQ45" s="13">
        <f t="shared" si="11"/>
        <v>0</v>
      </c>
      <c r="BR45" s="8" t="str">
        <f t="shared" si="0"/>
        <v>0000000</v>
      </c>
      <c r="BS45" s="4" t="str">
        <f t="shared" si="12"/>
        <v>00</v>
      </c>
      <c r="BT45" s="4" t="str">
        <f t="shared" si="13"/>
        <v>00</v>
      </c>
      <c r="BU45" s="60" t="str">
        <f t="shared" si="14"/>
        <v>00</v>
      </c>
      <c r="BV45" s="45"/>
      <c r="BW45" s="58">
        <v>42</v>
      </c>
      <c r="BX45" s="37">
        <f t="shared" si="15"/>
        <v>0</v>
      </c>
      <c r="BY45" s="58" t="str">
        <f t="shared" si="16"/>
        <v>0:00:00</v>
      </c>
      <c r="BZ45" s="37" t="str">
        <f t="shared" si="1"/>
        <v>0000000</v>
      </c>
      <c r="CA45" s="37" t="str">
        <f t="shared" si="17"/>
        <v>0</v>
      </c>
      <c r="CB45" s="37" t="str">
        <f t="shared" si="18"/>
        <v>00</v>
      </c>
      <c r="CC45" s="37" t="str">
        <f t="shared" si="19"/>
        <v>00</v>
      </c>
      <c r="CD45" s="37">
        <f t="shared" si="20"/>
        <v>0</v>
      </c>
      <c r="CE45" s="70">
        <f t="shared" si="21"/>
        <v>0</v>
      </c>
      <c r="CF45" s="37" t="str">
        <f t="shared" si="2"/>
        <v>0000000</v>
      </c>
      <c r="CG45" s="61" t="str">
        <f t="shared" si="22"/>
        <v>0</v>
      </c>
      <c r="CH45" s="61" t="str">
        <f t="shared" si="23"/>
        <v>00</v>
      </c>
      <c r="CI45" s="4" t="str">
        <f t="shared" si="24"/>
        <v>00</v>
      </c>
      <c r="CJ45" s="45"/>
      <c r="CK45" s="58">
        <v>42</v>
      </c>
      <c r="CL45" s="8">
        <f t="shared" si="25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7"/>
        <v>0</v>
      </c>
      <c r="CP45" s="38" t="str">
        <f t="shared" si="28"/>
        <v>00</v>
      </c>
      <c r="CQ45" s="8" t="str">
        <f t="shared" si="29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2"/>
        <v>0</v>
      </c>
      <c r="CV45" s="4" t="str">
        <f t="shared" si="33"/>
        <v>00</v>
      </c>
      <c r="CW45" s="60" t="str">
        <f t="shared" si="34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5"/>
        <v> </v>
      </c>
      <c r="P46" s="40" t="str">
        <f t="shared" si="6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7"/>
        <v> </v>
      </c>
      <c r="Y46" s="40" t="str">
        <f t="shared" si="8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0"/>
        <v>0</v>
      </c>
      <c r="BQ46" s="13">
        <f t="shared" si="11"/>
        <v>0</v>
      </c>
      <c r="BR46" s="8" t="str">
        <f t="shared" si="0"/>
        <v>0000000</v>
      </c>
      <c r="BS46" s="4" t="str">
        <f t="shared" si="12"/>
        <v>00</v>
      </c>
      <c r="BT46" s="4" t="str">
        <f t="shared" si="13"/>
        <v>00</v>
      </c>
      <c r="BU46" s="60" t="str">
        <f t="shared" si="14"/>
        <v>00</v>
      </c>
      <c r="BV46" s="45"/>
      <c r="BW46" s="58">
        <v>43</v>
      </c>
      <c r="BX46" s="37">
        <f t="shared" si="15"/>
        <v>0</v>
      </c>
      <c r="BY46" s="58" t="str">
        <f t="shared" si="16"/>
        <v>0:00:00</v>
      </c>
      <c r="BZ46" s="37" t="str">
        <f t="shared" si="1"/>
        <v>0000000</v>
      </c>
      <c r="CA46" s="37" t="str">
        <f t="shared" si="17"/>
        <v>0</v>
      </c>
      <c r="CB46" s="37" t="str">
        <f t="shared" si="18"/>
        <v>00</v>
      </c>
      <c r="CC46" s="37" t="str">
        <f t="shared" si="19"/>
        <v>00</v>
      </c>
      <c r="CD46" s="37">
        <f t="shared" si="20"/>
        <v>0</v>
      </c>
      <c r="CE46" s="70">
        <f t="shared" si="21"/>
        <v>0</v>
      </c>
      <c r="CF46" s="37" t="str">
        <f t="shared" si="2"/>
        <v>0000000</v>
      </c>
      <c r="CG46" s="61" t="str">
        <f t="shared" si="22"/>
        <v>0</v>
      </c>
      <c r="CH46" s="61" t="str">
        <f t="shared" si="23"/>
        <v>00</v>
      </c>
      <c r="CI46" s="4" t="str">
        <f t="shared" si="24"/>
        <v>00</v>
      </c>
      <c r="CJ46" s="45"/>
      <c r="CK46" s="58">
        <v>43</v>
      </c>
      <c r="CL46" s="8">
        <f t="shared" si="25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7"/>
        <v>0</v>
      </c>
      <c r="CP46" s="38" t="str">
        <f t="shared" si="28"/>
        <v>00</v>
      </c>
      <c r="CQ46" s="8" t="str">
        <f t="shared" si="29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2"/>
        <v>0</v>
      </c>
      <c r="CV46" s="4" t="str">
        <f t="shared" si="33"/>
        <v>00</v>
      </c>
      <c r="CW46" s="60" t="str">
        <f t="shared" si="34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5"/>
        <v> </v>
      </c>
      <c r="P47" s="40" t="str">
        <f t="shared" si="6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7"/>
        <v> </v>
      </c>
      <c r="Y47" s="40" t="str">
        <f t="shared" si="8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0"/>
        <v>0</v>
      </c>
      <c r="BQ47" s="13">
        <f t="shared" si="11"/>
        <v>0</v>
      </c>
      <c r="BR47" s="8" t="str">
        <f t="shared" si="0"/>
        <v>0000000</v>
      </c>
      <c r="BS47" s="4" t="str">
        <f t="shared" si="12"/>
        <v>00</v>
      </c>
      <c r="BT47" s="4" t="str">
        <f t="shared" si="13"/>
        <v>00</v>
      </c>
      <c r="BU47" s="60" t="str">
        <f t="shared" si="14"/>
        <v>00</v>
      </c>
      <c r="BV47" s="45"/>
      <c r="BW47" s="58">
        <v>44</v>
      </c>
      <c r="BX47" s="37">
        <f t="shared" si="15"/>
        <v>0</v>
      </c>
      <c r="BY47" s="58" t="str">
        <f t="shared" si="16"/>
        <v>0:00:00</v>
      </c>
      <c r="BZ47" s="37" t="str">
        <f t="shared" si="1"/>
        <v>0000000</v>
      </c>
      <c r="CA47" s="37" t="str">
        <f t="shared" si="17"/>
        <v>0</v>
      </c>
      <c r="CB47" s="37" t="str">
        <f t="shared" si="18"/>
        <v>00</v>
      </c>
      <c r="CC47" s="37" t="str">
        <f t="shared" si="19"/>
        <v>00</v>
      </c>
      <c r="CD47" s="37">
        <f t="shared" si="20"/>
        <v>0</v>
      </c>
      <c r="CE47" s="70">
        <f t="shared" si="21"/>
        <v>0</v>
      </c>
      <c r="CF47" s="37" t="str">
        <f t="shared" si="2"/>
        <v>0000000</v>
      </c>
      <c r="CG47" s="61" t="str">
        <f t="shared" si="22"/>
        <v>0</v>
      </c>
      <c r="CH47" s="61" t="str">
        <f t="shared" si="23"/>
        <v>00</v>
      </c>
      <c r="CI47" s="4" t="str">
        <f t="shared" si="24"/>
        <v>00</v>
      </c>
      <c r="CJ47" s="45"/>
      <c r="CK47" s="58">
        <v>44</v>
      </c>
      <c r="CL47" s="8">
        <f t="shared" si="25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7"/>
        <v>0</v>
      </c>
      <c r="CP47" s="38" t="str">
        <f t="shared" si="28"/>
        <v>00</v>
      </c>
      <c r="CQ47" s="8" t="str">
        <f t="shared" si="29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2"/>
        <v>0</v>
      </c>
      <c r="CV47" s="4" t="str">
        <f t="shared" si="33"/>
        <v>00</v>
      </c>
      <c r="CW47" s="60" t="str">
        <f t="shared" si="34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5"/>
        <v> </v>
      </c>
      <c r="P48" s="40" t="str">
        <f t="shared" si="6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7"/>
        <v> </v>
      </c>
      <c r="Y48" s="40" t="str">
        <f t="shared" si="8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0"/>
        <v>0</v>
      </c>
      <c r="BQ48" s="13">
        <f t="shared" si="11"/>
        <v>0</v>
      </c>
      <c r="BR48" s="8" t="str">
        <f t="shared" si="0"/>
        <v>0000000</v>
      </c>
      <c r="BS48" s="4" t="str">
        <f t="shared" si="12"/>
        <v>00</v>
      </c>
      <c r="BT48" s="4" t="str">
        <f t="shared" si="13"/>
        <v>00</v>
      </c>
      <c r="BU48" s="60" t="str">
        <f t="shared" si="14"/>
        <v>00</v>
      </c>
      <c r="BV48" s="45"/>
      <c r="BW48" s="58">
        <v>45</v>
      </c>
      <c r="BX48" s="37">
        <f t="shared" si="15"/>
        <v>0</v>
      </c>
      <c r="BY48" s="58" t="str">
        <f t="shared" si="16"/>
        <v>0:00:00</v>
      </c>
      <c r="BZ48" s="37" t="str">
        <f t="shared" si="1"/>
        <v>0000000</v>
      </c>
      <c r="CA48" s="37" t="str">
        <f t="shared" si="17"/>
        <v>0</v>
      </c>
      <c r="CB48" s="37" t="str">
        <f t="shared" si="18"/>
        <v>00</v>
      </c>
      <c r="CC48" s="37" t="str">
        <f t="shared" si="19"/>
        <v>00</v>
      </c>
      <c r="CD48" s="37">
        <f t="shared" si="20"/>
        <v>0</v>
      </c>
      <c r="CE48" s="70">
        <f t="shared" si="21"/>
        <v>0</v>
      </c>
      <c r="CF48" s="37" t="str">
        <f t="shared" si="2"/>
        <v>0000000</v>
      </c>
      <c r="CG48" s="61" t="str">
        <f t="shared" si="22"/>
        <v>0</v>
      </c>
      <c r="CH48" s="61" t="str">
        <f t="shared" si="23"/>
        <v>00</v>
      </c>
      <c r="CI48" s="4" t="str">
        <f t="shared" si="24"/>
        <v>00</v>
      </c>
      <c r="CJ48" s="45"/>
      <c r="CK48" s="58">
        <v>45</v>
      </c>
      <c r="CL48" s="8">
        <f t="shared" si="25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7"/>
        <v>0</v>
      </c>
      <c r="CP48" s="38" t="str">
        <f t="shared" si="28"/>
        <v>00</v>
      </c>
      <c r="CQ48" s="8" t="str">
        <f t="shared" si="29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2"/>
        <v>0</v>
      </c>
      <c r="CV48" s="4" t="str">
        <f t="shared" si="33"/>
        <v>00</v>
      </c>
      <c r="CW48" s="60" t="str">
        <f t="shared" si="34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5"/>
        <v> </v>
      </c>
      <c r="P49" s="40" t="str">
        <f t="shared" si="6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7"/>
        <v> </v>
      </c>
      <c r="Y49" s="40" t="str">
        <f t="shared" si="8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0"/>
        <v>0</v>
      </c>
      <c r="BQ49" s="13">
        <f t="shared" si="11"/>
        <v>0</v>
      </c>
      <c r="BR49" s="8" t="str">
        <f t="shared" si="0"/>
        <v>0000000</v>
      </c>
      <c r="BS49" s="4" t="str">
        <f t="shared" si="12"/>
        <v>00</v>
      </c>
      <c r="BT49" s="4" t="str">
        <f t="shared" si="13"/>
        <v>00</v>
      </c>
      <c r="BU49" s="60" t="str">
        <f t="shared" si="14"/>
        <v>00</v>
      </c>
      <c r="BV49" s="45"/>
      <c r="BW49" s="58">
        <v>46</v>
      </c>
      <c r="BX49" s="37">
        <f t="shared" si="15"/>
        <v>0</v>
      </c>
      <c r="BY49" s="58" t="str">
        <f t="shared" si="16"/>
        <v>0:00:00</v>
      </c>
      <c r="BZ49" s="37" t="str">
        <f t="shared" si="1"/>
        <v>0000000</v>
      </c>
      <c r="CA49" s="37" t="str">
        <f t="shared" si="17"/>
        <v>0</v>
      </c>
      <c r="CB49" s="37" t="str">
        <f t="shared" si="18"/>
        <v>00</v>
      </c>
      <c r="CC49" s="37" t="str">
        <f t="shared" si="19"/>
        <v>00</v>
      </c>
      <c r="CD49" s="37">
        <f t="shared" si="20"/>
        <v>0</v>
      </c>
      <c r="CE49" s="70">
        <f t="shared" si="21"/>
        <v>0</v>
      </c>
      <c r="CF49" s="37" t="str">
        <f t="shared" si="2"/>
        <v>0000000</v>
      </c>
      <c r="CG49" s="61" t="str">
        <f t="shared" si="22"/>
        <v>0</v>
      </c>
      <c r="CH49" s="61" t="str">
        <f t="shared" si="23"/>
        <v>00</v>
      </c>
      <c r="CI49" s="4" t="str">
        <f t="shared" si="24"/>
        <v>00</v>
      </c>
      <c r="CJ49" s="45"/>
      <c r="CK49" s="58">
        <v>46</v>
      </c>
      <c r="CL49" s="8">
        <f t="shared" si="25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7"/>
        <v>0</v>
      </c>
      <c r="CP49" s="38" t="str">
        <f t="shared" si="28"/>
        <v>00</v>
      </c>
      <c r="CQ49" s="8" t="str">
        <f t="shared" si="29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2"/>
        <v>0</v>
      </c>
      <c r="CV49" s="4" t="str">
        <f t="shared" si="33"/>
        <v>00</v>
      </c>
      <c r="CW49" s="60" t="str">
        <f t="shared" si="34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5"/>
        <v> </v>
      </c>
      <c r="P50" s="40" t="str">
        <f t="shared" si="6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7"/>
        <v> </v>
      </c>
      <c r="Y50" s="40" t="str">
        <f t="shared" si="8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0"/>
        <v>0</v>
      </c>
      <c r="BQ50" s="13">
        <f t="shared" si="11"/>
        <v>0</v>
      </c>
      <c r="BR50" s="8" t="str">
        <f t="shared" si="0"/>
        <v>0000000</v>
      </c>
      <c r="BS50" s="4" t="str">
        <f t="shared" si="12"/>
        <v>00</v>
      </c>
      <c r="BT50" s="4" t="str">
        <f t="shared" si="13"/>
        <v>00</v>
      </c>
      <c r="BU50" s="60" t="str">
        <f t="shared" si="14"/>
        <v>00</v>
      </c>
      <c r="BV50" s="45"/>
      <c r="BW50" s="58">
        <v>47</v>
      </c>
      <c r="BX50" s="37">
        <f t="shared" si="15"/>
        <v>0</v>
      </c>
      <c r="BY50" s="58" t="str">
        <f t="shared" si="16"/>
        <v>0:00:00</v>
      </c>
      <c r="BZ50" s="37" t="str">
        <f t="shared" si="1"/>
        <v>0000000</v>
      </c>
      <c r="CA50" s="37" t="str">
        <f t="shared" si="17"/>
        <v>0</v>
      </c>
      <c r="CB50" s="37" t="str">
        <f t="shared" si="18"/>
        <v>00</v>
      </c>
      <c r="CC50" s="37" t="str">
        <f t="shared" si="19"/>
        <v>00</v>
      </c>
      <c r="CD50" s="37">
        <f t="shared" si="20"/>
        <v>0</v>
      </c>
      <c r="CE50" s="70">
        <f t="shared" si="21"/>
        <v>0</v>
      </c>
      <c r="CF50" s="37" t="str">
        <f t="shared" si="2"/>
        <v>0000000</v>
      </c>
      <c r="CG50" s="61" t="str">
        <f t="shared" si="22"/>
        <v>0</v>
      </c>
      <c r="CH50" s="61" t="str">
        <f t="shared" si="23"/>
        <v>00</v>
      </c>
      <c r="CI50" s="4" t="str">
        <f t="shared" si="24"/>
        <v>00</v>
      </c>
      <c r="CJ50" s="45"/>
      <c r="CK50" s="58">
        <v>47</v>
      </c>
      <c r="CL50" s="8">
        <f t="shared" si="25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7"/>
        <v>0</v>
      </c>
      <c r="CP50" s="38" t="str">
        <f t="shared" si="28"/>
        <v>00</v>
      </c>
      <c r="CQ50" s="8" t="str">
        <f t="shared" si="29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2"/>
        <v>0</v>
      </c>
      <c r="CV50" s="4" t="str">
        <f t="shared" si="33"/>
        <v>00</v>
      </c>
      <c r="CW50" s="60" t="str">
        <f t="shared" si="34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5"/>
        <v> </v>
      </c>
      <c r="P51" s="40" t="str">
        <f t="shared" si="6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7"/>
        <v> </v>
      </c>
      <c r="Y51" s="40" t="str">
        <f t="shared" si="8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0"/>
        <v>0</v>
      </c>
      <c r="BQ51" s="13">
        <f t="shared" si="11"/>
        <v>0</v>
      </c>
      <c r="BR51" s="8" t="str">
        <f t="shared" si="0"/>
        <v>0000000</v>
      </c>
      <c r="BS51" s="4" t="str">
        <f t="shared" si="12"/>
        <v>00</v>
      </c>
      <c r="BT51" s="4" t="str">
        <f t="shared" si="13"/>
        <v>00</v>
      </c>
      <c r="BU51" s="60" t="str">
        <f t="shared" si="14"/>
        <v>00</v>
      </c>
      <c r="BV51" s="45"/>
      <c r="BW51" s="58">
        <v>48</v>
      </c>
      <c r="BX51" s="37">
        <f t="shared" si="15"/>
        <v>0</v>
      </c>
      <c r="BY51" s="58" t="str">
        <f t="shared" si="16"/>
        <v>0:00:00</v>
      </c>
      <c r="BZ51" s="37" t="str">
        <f t="shared" si="1"/>
        <v>0000000</v>
      </c>
      <c r="CA51" s="37" t="str">
        <f t="shared" si="17"/>
        <v>0</v>
      </c>
      <c r="CB51" s="37" t="str">
        <f t="shared" si="18"/>
        <v>00</v>
      </c>
      <c r="CC51" s="37" t="str">
        <f t="shared" si="19"/>
        <v>00</v>
      </c>
      <c r="CD51" s="37">
        <f t="shared" si="20"/>
        <v>0</v>
      </c>
      <c r="CE51" s="70">
        <f t="shared" si="21"/>
        <v>0</v>
      </c>
      <c r="CF51" s="37" t="str">
        <f t="shared" si="2"/>
        <v>0000000</v>
      </c>
      <c r="CG51" s="61" t="str">
        <f t="shared" si="22"/>
        <v>0</v>
      </c>
      <c r="CH51" s="61" t="str">
        <f t="shared" si="23"/>
        <v>00</v>
      </c>
      <c r="CI51" s="4" t="str">
        <f t="shared" si="24"/>
        <v>00</v>
      </c>
      <c r="CJ51" s="45"/>
      <c r="CK51" s="58">
        <v>48</v>
      </c>
      <c r="CL51" s="8">
        <f t="shared" si="25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7"/>
        <v>0</v>
      </c>
      <c r="CP51" s="38" t="str">
        <f t="shared" si="28"/>
        <v>00</v>
      </c>
      <c r="CQ51" s="8" t="str">
        <f t="shared" si="29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2"/>
        <v>0</v>
      </c>
      <c r="CV51" s="4" t="str">
        <f t="shared" si="33"/>
        <v>00</v>
      </c>
      <c r="CW51" s="60" t="str">
        <f t="shared" si="34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5"/>
        <v> </v>
      </c>
      <c r="P52" s="40" t="str">
        <f t="shared" si="6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7"/>
        <v> </v>
      </c>
      <c r="Y52" s="40" t="str">
        <f t="shared" si="8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0"/>
        <v>0</v>
      </c>
      <c r="BQ52" s="13">
        <f t="shared" si="11"/>
        <v>0</v>
      </c>
      <c r="BR52" s="8" t="str">
        <f t="shared" si="0"/>
        <v>0000000</v>
      </c>
      <c r="BS52" s="4" t="str">
        <f t="shared" si="12"/>
        <v>00</v>
      </c>
      <c r="BT52" s="4" t="str">
        <f t="shared" si="13"/>
        <v>00</v>
      </c>
      <c r="BU52" s="60" t="str">
        <f t="shared" si="14"/>
        <v>00</v>
      </c>
      <c r="BV52" s="45"/>
      <c r="BW52" s="58">
        <v>49</v>
      </c>
      <c r="BX52" s="37">
        <f t="shared" si="15"/>
        <v>0</v>
      </c>
      <c r="BY52" s="58" t="str">
        <f t="shared" si="16"/>
        <v>0:00:00</v>
      </c>
      <c r="BZ52" s="37" t="str">
        <f t="shared" si="1"/>
        <v>0000000</v>
      </c>
      <c r="CA52" s="37" t="str">
        <f t="shared" si="17"/>
        <v>0</v>
      </c>
      <c r="CB52" s="37" t="str">
        <f t="shared" si="18"/>
        <v>00</v>
      </c>
      <c r="CC52" s="37" t="str">
        <f t="shared" si="19"/>
        <v>00</v>
      </c>
      <c r="CD52" s="37">
        <f t="shared" si="20"/>
        <v>0</v>
      </c>
      <c r="CE52" s="70">
        <f t="shared" si="21"/>
        <v>0</v>
      </c>
      <c r="CF52" s="37" t="str">
        <f t="shared" si="2"/>
        <v>0000000</v>
      </c>
      <c r="CG52" s="61" t="str">
        <f t="shared" si="22"/>
        <v>0</v>
      </c>
      <c r="CH52" s="61" t="str">
        <f t="shared" si="23"/>
        <v>00</v>
      </c>
      <c r="CI52" s="4" t="str">
        <f t="shared" si="24"/>
        <v>00</v>
      </c>
      <c r="CJ52" s="45"/>
      <c r="CK52" s="58">
        <v>49</v>
      </c>
      <c r="CL52" s="8">
        <f t="shared" si="25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7"/>
        <v>0</v>
      </c>
      <c r="CP52" s="38" t="str">
        <f t="shared" si="28"/>
        <v>00</v>
      </c>
      <c r="CQ52" s="8" t="str">
        <f t="shared" si="29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2"/>
        <v>0</v>
      </c>
      <c r="CV52" s="4" t="str">
        <f t="shared" si="33"/>
        <v>00</v>
      </c>
      <c r="CW52" s="60" t="str">
        <f t="shared" si="34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5"/>
        <v> </v>
      </c>
      <c r="P53" s="40" t="str">
        <f t="shared" si="6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7"/>
        <v> </v>
      </c>
      <c r="Y53" s="40" t="str">
        <f t="shared" si="8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0"/>
        <v>0</v>
      </c>
      <c r="BQ53" s="13">
        <f t="shared" si="11"/>
        <v>0</v>
      </c>
      <c r="BR53" s="8" t="str">
        <f t="shared" si="0"/>
        <v>0000000</v>
      </c>
      <c r="BS53" s="4" t="str">
        <f t="shared" si="12"/>
        <v>00</v>
      </c>
      <c r="BT53" s="4" t="str">
        <f t="shared" si="13"/>
        <v>00</v>
      </c>
      <c r="BU53" s="60" t="str">
        <f t="shared" si="14"/>
        <v>00</v>
      </c>
      <c r="BV53" s="45"/>
      <c r="BW53" s="58">
        <v>50</v>
      </c>
      <c r="BX53" s="37">
        <f t="shared" si="15"/>
        <v>0</v>
      </c>
      <c r="BY53" s="58" t="str">
        <f t="shared" si="16"/>
        <v>0:00:00</v>
      </c>
      <c r="BZ53" s="37" t="str">
        <f t="shared" si="1"/>
        <v>0000000</v>
      </c>
      <c r="CA53" s="37" t="str">
        <f t="shared" si="17"/>
        <v>0</v>
      </c>
      <c r="CB53" s="37" t="str">
        <f t="shared" si="18"/>
        <v>00</v>
      </c>
      <c r="CC53" s="37" t="str">
        <f t="shared" si="19"/>
        <v>00</v>
      </c>
      <c r="CD53" s="37">
        <f t="shared" si="20"/>
        <v>0</v>
      </c>
      <c r="CE53" s="70">
        <f t="shared" si="21"/>
        <v>0</v>
      </c>
      <c r="CF53" s="37" t="str">
        <f t="shared" si="2"/>
        <v>0000000</v>
      </c>
      <c r="CG53" s="61" t="str">
        <f t="shared" si="22"/>
        <v>0</v>
      </c>
      <c r="CH53" s="61" t="str">
        <f t="shared" si="23"/>
        <v>00</v>
      </c>
      <c r="CI53" s="4" t="str">
        <f t="shared" si="24"/>
        <v>00</v>
      </c>
      <c r="CJ53" s="45"/>
      <c r="CK53" s="58">
        <v>50</v>
      </c>
      <c r="CL53" s="8">
        <f t="shared" si="25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7"/>
        <v>0</v>
      </c>
      <c r="CP53" s="38" t="str">
        <f t="shared" si="28"/>
        <v>00</v>
      </c>
      <c r="CQ53" s="8" t="str">
        <f t="shared" si="29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2"/>
        <v>0</v>
      </c>
      <c r="CV53" s="4" t="str">
        <f t="shared" si="33"/>
        <v>00</v>
      </c>
      <c r="CW53" s="60" t="str">
        <f t="shared" si="34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5"/>
        <v> </v>
      </c>
      <c r="P54" s="40" t="str">
        <f t="shared" si="6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7"/>
        <v> </v>
      </c>
      <c r="Y54" s="40" t="str">
        <f t="shared" si="8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00:00:00</v>
      </c>
      <c r="BO54" s="9">
        <v>51</v>
      </c>
      <c r="BP54" s="8">
        <f t="shared" si="10"/>
        <v>0</v>
      </c>
      <c r="BQ54" s="13">
        <f t="shared" si="11"/>
        <v>0</v>
      </c>
      <c r="BR54" s="8" t="str">
        <f t="shared" si="0"/>
        <v>0000000</v>
      </c>
      <c r="BS54" s="4" t="str">
        <f t="shared" si="12"/>
        <v>00</v>
      </c>
      <c r="BT54" s="4" t="str">
        <f t="shared" si="13"/>
        <v>00</v>
      </c>
      <c r="BU54" s="60" t="str">
        <f t="shared" si="14"/>
        <v>00</v>
      </c>
      <c r="BV54" s="45"/>
      <c r="BW54" s="58">
        <v>51</v>
      </c>
      <c r="BX54" s="37">
        <f t="shared" si="15"/>
        <v>0</v>
      </c>
      <c r="BY54" s="58" t="str">
        <f t="shared" si="16"/>
        <v>0:00:00</v>
      </c>
      <c r="BZ54" s="37" t="str">
        <f t="shared" si="1"/>
        <v>0000000</v>
      </c>
      <c r="CA54" s="37" t="str">
        <f t="shared" si="17"/>
        <v>0</v>
      </c>
      <c r="CB54" s="37" t="str">
        <f t="shared" si="18"/>
        <v>00</v>
      </c>
      <c r="CC54" s="37" t="str">
        <f t="shared" si="19"/>
        <v>00</v>
      </c>
      <c r="CD54" s="37">
        <f t="shared" si="20"/>
        <v>0</v>
      </c>
      <c r="CE54" s="70">
        <f t="shared" si="21"/>
        <v>0</v>
      </c>
      <c r="CF54" s="37" t="str">
        <f t="shared" si="2"/>
        <v>0000000</v>
      </c>
      <c r="CG54" s="61" t="str">
        <f t="shared" si="22"/>
        <v>0</v>
      </c>
      <c r="CH54" s="61" t="str">
        <f t="shared" si="23"/>
        <v>00</v>
      </c>
      <c r="CI54" s="4" t="str">
        <f t="shared" si="24"/>
        <v>00</v>
      </c>
      <c r="CJ54" s="45"/>
      <c r="CK54" s="58">
        <v>51</v>
      </c>
      <c r="CL54" s="8">
        <f t="shared" si="25"/>
        <v>0</v>
      </c>
      <c r="CM54" s="74" t="str">
        <f t="shared" si="38"/>
        <v>0:00:00</v>
      </c>
      <c r="CN54" s="38" t="str">
        <f t="shared" si="3"/>
        <v>0000000</v>
      </c>
      <c r="CO54" s="8" t="str">
        <f t="shared" si="27"/>
        <v>0</v>
      </c>
      <c r="CP54" s="38" t="str">
        <f t="shared" si="28"/>
        <v>00</v>
      </c>
      <c r="CQ54" s="8" t="str">
        <f t="shared" si="29"/>
        <v>00</v>
      </c>
      <c r="CR54" s="8">
        <f t="shared" si="39"/>
        <v>0</v>
      </c>
      <c r="CS54" s="57">
        <f t="shared" si="40"/>
        <v>0</v>
      </c>
      <c r="CT54" s="8" t="str">
        <f t="shared" si="4"/>
        <v>0000000</v>
      </c>
      <c r="CU54" s="4" t="str">
        <f t="shared" si="32"/>
        <v>0</v>
      </c>
      <c r="CV54" s="4" t="str">
        <f t="shared" si="33"/>
        <v>00</v>
      </c>
      <c r="CW54" s="60" t="str">
        <f t="shared" si="34"/>
        <v>00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5"/>
        <v> </v>
      </c>
      <c r="P55" s="40" t="str">
        <f t="shared" si="6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7"/>
        <v> </v>
      </c>
      <c r="Y55" s="40" t="str">
        <f t="shared" si="8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00:00:00</v>
      </c>
      <c r="BO55" s="9">
        <v>52</v>
      </c>
      <c r="BP55" s="8">
        <f t="shared" si="10"/>
        <v>0</v>
      </c>
      <c r="BQ55" s="13">
        <f t="shared" si="11"/>
        <v>0</v>
      </c>
      <c r="BR55" s="8" t="str">
        <f t="shared" si="0"/>
        <v>0000000</v>
      </c>
      <c r="BS55" s="4" t="str">
        <f t="shared" si="12"/>
        <v>00</v>
      </c>
      <c r="BT55" s="4" t="str">
        <f t="shared" si="13"/>
        <v>00</v>
      </c>
      <c r="BU55" s="60" t="str">
        <f t="shared" si="14"/>
        <v>00</v>
      </c>
      <c r="BV55" s="45"/>
      <c r="BW55" s="58">
        <v>52</v>
      </c>
      <c r="BX55" s="37">
        <f t="shared" si="15"/>
        <v>0</v>
      </c>
      <c r="BY55" s="58" t="str">
        <f t="shared" si="16"/>
        <v>0:00:00</v>
      </c>
      <c r="BZ55" s="37" t="str">
        <f t="shared" si="1"/>
        <v>0000000</v>
      </c>
      <c r="CA55" s="37" t="str">
        <f t="shared" si="17"/>
        <v>0</v>
      </c>
      <c r="CB55" s="37" t="str">
        <f t="shared" si="18"/>
        <v>00</v>
      </c>
      <c r="CC55" s="37" t="str">
        <f t="shared" si="19"/>
        <v>00</v>
      </c>
      <c r="CD55" s="37">
        <f t="shared" si="20"/>
        <v>0</v>
      </c>
      <c r="CE55" s="70">
        <f t="shared" si="21"/>
        <v>0</v>
      </c>
      <c r="CF55" s="37" t="str">
        <f t="shared" si="2"/>
        <v>0000000</v>
      </c>
      <c r="CG55" s="61" t="str">
        <f t="shared" si="22"/>
        <v>0</v>
      </c>
      <c r="CH55" s="61" t="str">
        <f t="shared" si="23"/>
        <v>00</v>
      </c>
      <c r="CI55" s="4" t="str">
        <f t="shared" si="24"/>
        <v>00</v>
      </c>
      <c r="CJ55" s="45"/>
      <c r="CK55" s="58">
        <v>52</v>
      </c>
      <c r="CL55" s="8">
        <f t="shared" si="25"/>
        <v>0</v>
      </c>
      <c r="CM55" s="74" t="str">
        <f t="shared" si="38"/>
        <v>0:00:00</v>
      </c>
      <c r="CN55" s="38" t="str">
        <f t="shared" si="3"/>
        <v>0000000</v>
      </c>
      <c r="CO55" s="8" t="str">
        <f t="shared" si="27"/>
        <v>0</v>
      </c>
      <c r="CP55" s="38" t="str">
        <f t="shared" si="28"/>
        <v>00</v>
      </c>
      <c r="CQ55" s="8" t="str">
        <f t="shared" si="29"/>
        <v>00</v>
      </c>
      <c r="CR55" s="8">
        <f t="shared" si="39"/>
        <v>0</v>
      </c>
      <c r="CS55" s="57">
        <f t="shared" si="40"/>
        <v>0</v>
      </c>
      <c r="CT55" s="8" t="str">
        <f t="shared" si="4"/>
        <v>0000000</v>
      </c>
      <c r="CU55" s="4" t="str">
        <f t="shared" si="32"/>
        <v>0</v>
      </c>
      <c r="CV55" s="4" t="str">
        <f t="shared" si="33"/>
        <v>00</v>
      </c>
      <c r="CW55" s="60" t="str">
        <f t="shared" si="34"/>
        <v>00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5"/>
        <v> </v>
      </c>
      <c r="P56" s="40" t="str">
        <f t="shared" si="6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7"/>
        <v> </v>
      </c>
      <c r="Y56" s="40" t="str">
        <f t="shared" si="8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00:00:00</v>
      </c>
      <c r="BO56" s="9">
        <v>53</v>
      </c>
      <c r="BP56" s="8">
        <f t="shared" si="10"/>
        <v>0</v>
      </c>
      <c r="BQ56" s="13">
        <f t="shared" si="11"/>
        <v>0</v>
      </c>
      <c r="BR56" s="8" t="str">
        <f t="shared" si="0"/>
        <v>0000000</v>
      </c>
      <c r="BS56" s="4" t="str">
        <f t="shared" si="12"/>
        <v>00</v>
      </c>
      <c r="BT56" s="4" t="str">
        <f t="shared" si="13"/>
        <v>00</v>
      </c>
      <c r="BU56" s="60" t="str">
        <f t="shared" si="14"/>
        <v>00</v>
      </c>
      <c r="BV56" s="45"/>
      <c r="BW56" s="58">
        <v>53</v>
      </c>
      <c r="BX56" s="37">
        <f t="shared" si="15"/>
        <v>0</v>
      </c>
      <c r="BY56" s="58" t="str">
        <f t="shared" si="16"/>
        <v>0:00:00</v>
      </c>
      <c r="BZ56" s="37" t="str">
        <f t="shared" si="1"/>
        <v>0000000</v>
      </c>
      <c r="CA56" s="37" t="str">
        <f t="shared" si="17"/>
        <v>0</v>
      </c>
      <c r="CB56" s="37" t="str">
        <f t="shared" si="18"/>
        <v>00</v>
      </c>
      <c r="CC56" s="37" t="str">
        <f t="shared" si="19"/>
        <v>00</v>
      </c>
      <c r="CD56" s="37">
        <f t="shared" si="20"/>
        <v>0</v>
      </c>
      <c r="CE56" s="70">
        <f t="shared" si="21"/>
        <v>0</v>
      </c>
      <c r="CF56" s="37" t="str">
        <f t="shared" si="2"/>
        <v>0000000</v>
      </c>
      <c r="CG56" s="61" t="str">
        <f t="shared" si="22"/>
        <v>0</v>
      </c>
      <c r="CH56" s="61" t="str">
        <f t="shared" si="23"/>
        <v>00</v>
      </c>
      <c r="CI56" s="4" t="str">
        <f t="shared" si="24"/>
        <v>00</v>
      </c>
      <c r="CJ56" s="45"/>
      <c r="CK56" s="58">
        <v>53</v>
      </c>
      <c r="CL56" s="8">
        <f t="shared" si="25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7"/>
        <v>0</v>
      </c>
      <c r="CP56" s="38" t="str">
        <f t="shared" si="28"/>
        <v>00</v>
      </c>
      <c r="CQ56" s="8" t="str">
        <f t="shared" si="29"/>
        <v>00</v>
      </c>
      <c r="CR56" s="8">
        <f t="shared" si="39"/>
        <v>0</v>
      </c>
      <c r="CS56" s="57">
        <f t="shared" si="40"/>
        <v>0</v>
      </c>
      <c r="CT56" s="8" t="str">
        <f t="shared" si="4"/>
        <v>0000000</v>
      </c>
      <c r="CU56" s="4" t="str">
        <f t="shared" si="32"/>
        <v>0</v>
      </c>
      <c r="CV56" s="4" t="str">
        <f t="shared" si="33"/>
        <v>00</v>
      </c>
      <c r="CW56" s="60" t="str">
        <f t="shared" si="34"/>
        <v>00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5"/>
        <v> </v>
      </c>
      <c r="P57" s="40" t="str">
        <f t="shared" si="6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7"/>
        <v> </v>
      </c>
      <c r="Y57" s="40" t="str">
        <f t="shared" si="8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00:00:00</v>
      </c>
      <c r="BO57" s="9">
        <v>54</v>
      </c>
      <c r="BP57" s="8">
        <f t="shared" si="10"/>
        <v>0</v>
      </c>
      <c r="BQ57" s="13">
        <f t="shared" si="11"/>
        <v>0</v>
      </c>
      <c r="BR57" s="8" t="str">
        <f t="shared" si="0"/>
        <v>0000000</v>
      </c>
      <c r="BS57" s="4" t="str">
        <f t="shared" si="12"/>
        <v>00</v>
      </c>
      <c r="BT57" s="4" t="str">
        <f t="shared" si="13"/>
        <v>00</v>
      </c>
      <c r="BU57" s="60" t="str">
        <f t="shared" si="14"/>
        <v>00</v>
      </c>
      <c r="BV57" s="45"/>
      <c r="BW57" s="58">
        <v>54</v>
      </c>
      <c r="BX57" s="37">
        <f t="shared" si="15"/>
        <v>0</v>
      </c>
      <c r="BY57" s="58" t="str">
        <f t="shared" si="16"/>
        <v>0:00:00</v>
      </c>
      <c r="BZ57" s="37" t="str">
        <f t="shared" si="1"/>
        <v>0000000</v>
      </c>
      <c r="CA57" s="37" t="str">
        <f t="shared" si="17"/>
        <v>0</v>
      </c>
      <c r="CB57" s="37" t="str">
        <f t="shared" si="18"/>
        <v>00</v>
      </c>
      <c r="CC57" s="37" t="str">
        <f t="shared" si="19"/>
        <v>00</v>
      </c>
      <c r="CD57" s="37">
        <f t="shared" si="20"/>
        <v>0</v>
      </c>
      <c r="CE57" s="70">
        <f t="shared" si="21"/>
        <v>0</v>
      </c>
      <c r="CF57" s="37" t="str">
        <f t="shared" si="2"/>
        <v>0000000</v>
      </c>
      <c r="CG57" s="61" t="str">
        <f t="shared" si="22"/>
        <v>0</v>
      </c>
      <c r="CH57" s="61" t="str">
        <f t="shared" si="23"/>
        <v>00</v>
      </c>
      <c r="CI57" s="4" t="str">
        <f t="shared" si="24"/>
        <v>00</v>
      </c>
      <c r="CJ57" s="45"/>
      <c r="CK57" s="58">
        <v>54</v>
      </c>
      <c r="CL57" s="8">
        <f t="shared" si="25"/>
        <v>0</v>
      </c>
      <c r="CM57" s="74" t="str">
        <f t="shared" si="38"/>
        <v>0:00:00</v>
      </c>
      <c r="CN57" s="38" t="str">
        <f t="shared" si="3"/>
        <v>0000000</v>
      </c>
      <c r="CO57" s="8" t="str">
        <f t="shared" si="27"/>
        <v>0</v>
      </c>
      <c r="CP57" s="38" t="str">
        <f t="shared" si="28"/>
        <v>00</v>
      </c>
      <c r="CQ57" s="8" t="str">
        <f t="shared" si="29"/>
        <v>00</v>
      </c>
      <c r="CR57" s="8">
        <f t="shared" si="39"/>
        <v>0</v>
      </c>
      <c r="CS57" s="57">
        <f t="shared" si="40"/>
        <v>0</v>
      </c>
      <c r="CT57" s="8" t="str">
        <f t="shared" si="4"/>
        <v>0000000</v>
      </c>
      <c r="CU57" s="4" t="str">
        <f t="shared" si="32"/>
        <v>0</v>
      </c>
      <c r="CV57" s="4" t="str">
        <f t="shared" si="33"/>
        <v>00</v>
      </c>
      <c r="CW57" s="60" t="str">
        <f t="shared" si="34"/>
        <v>00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5"/>
        <v> </v>
      </c>
      <c r="P58" s="40" t="str">
        <f t="shared" si="6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00:00:00</v>
      </c>
      <c r="BO58" s="9">
        <v>55</v>
      </c>
      <c r="BP58" s="8">
        <f t="shared" si="10"/>
        <v>0</v>
      </c>
      <c r="BQ58" s="13">
        <f t="shared" si="11"/>
        <v>0</v>
      </c>
      <c r="BR58" s="8" t="str">
        <f t="shared" si="0"/>
        <v>0000000</v>
      </c>
      <c r="BS58" s="4" t="str">
        <f t="shared" si="12"/>
        <v>00</v>
      </c>
      <c r="BT58" s="4" t="str">
        <f t="shared" si="13"/>
        <v>00</v>
      </c>
      <c r="BU58" s="60" t="str">
        <f t="shared" si="14"/>
        <v>00</v>
      </c>
      <c r="BV58" s="45"/>
      <c r="BW58" s="58">
        <v>55</v>
      </c>
      <c r="BX58" s="37">
        <f t="shared" si="15"/>
        <v>0</v>
      </c>
      <c r="BY58" s="58" t="str">
        <f t="shared" si="16"/>
        <v>0:00:00</v>
      </c>
      <c r="BZ58" s="37" t="str">
        <f t="shared" si="1"/>
        <v>0000000</v>
      </c>
      <c r="CA58" s="37" t="str">
        <f t="shared" si="17"/>
        <v>0</v>
      </c>
      <c r="CB58" s="37" t="str">
        <f t="shared" si="18"/>
        <v>00</v>
      </c>
      <c r="CC58" s="37" t="str">
        <f t="shared" si="19"/>
        <v>00</v>
      </c>
      <c r="CD58" s="37">
        <f t="shared" si="20"/>
        <v>0</v>
      </c>
      <c r="CE58" s="70">
        <f t="shared" si="21"/>
        <v>0</v>
      </c>
      <c r="CF58" s="37" t="str">
        <f t="shared" si="2"/>
        <v>0000000</v>
      </c>
      <c r="CG58" s="61" t="str">
        <f t="shared" si="22"/>
        <v>0</v>
      </c>
      <c r="CH58" s="61" t="str">
        <f t="shared" si="23"/>
        <v>00</v>
      </c>
      <c r="CI58" s="4" t="str">
        <f t="shared" si="24"/>
        <v>00</v>
      </c>
      <c r="CJ58" s="45"/>
      <c r="CK58" s="58">
        <v>55</v>
      </c>
      <c r="CL58" s="8">
        <f t="shared" si="25"/>
        <v>0</v>
      </c>
      <c r="CM58" s="74" t="str">
        <f t="shared" si="38"/>
        <v>0:00:00</v>
      </c>
      <c r="CN58" s="38" t="str">
        <f t="shared" si="3"/>
        <v>0000000</v>
      </c>
      <c r="CO58" s="8" t="str">
        <f t="shared" si="27"/>
        <v>0</v>
      </c>
      <c r="CP58" s="38" t="str">
        <f t="shared" si="28"/>
        <v>00</v>
      </c>
      <c r="CQ58" s="8" t="str">
        <f t="shared" si="29"/>
        <v>00</v>
      </c>
      <c r="CR58" s="8">
        <f t="shared" si="39"/>
        <v>0</v>
      </c>
      <c r="CS58" s="57">
        <f t="shared" si="40"/>
        <v>0</v>
      </c>
      <c r="CT58" s="8" t="str">
        <f t="shared" si="4"/>
        <v>0000000</v>
      </c>
      <c r="CU58" s="4" t="str">
        <f t="shared" si="32"/>
        <v>0</v>
      </c>
      <c r="CV58" s="4" t="str">
        <f t="shared" si="33"/>
        <v>00</v>
      </c>
      <c r="CW58" s="60" t="str">
        <f t="shared" si="34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5"/>
        <v> </v>
      </c>
      <c r="P59" s="40" t="str">
        <f t="shared" si="6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00:00:00</v>
      </c>
      <c r="BO59" s="9">
        <v>56</v>
      </c>
      <c r="BP59" s="8">
        <f t="shared" si="10"/>
        <v>0</v>
      </c>
      <c r="BQ59" s="13">
        <f t="shared" si="11"/>
        <v>0</v>
      </c>
      <c r="BR59" s="8" t="str">
        <f t="shared" si="0"/>
        <v>0000000</v>
      </c>
      <c r="BS59" s="4" t="str">
        <f t="shared" si="12"/>
        <v>00</v>
      </c>
      <c r="BT59" s="4" t="str">
        <f t="shared" si="13"/>
        <v>00</v>
      </c>
      <c r="BU59" s="60" t="str">
        <f t="shared" si="14"/>
        <v>00</v>
      </c>
      <c r="BV59" s="45"/>
      <c r="BW59" s="58">
        <v>56</v>
      </c>
      <c r="BX59" s="37">
        <f t="shared" si="15"/>
        <v>0</v>
      </c>
      <c r="BY59" s="58" t="str">
        <f t="shared" si="16"/>
        <v>0:00:00</v>
      </c>
      <c r="BZ59" s="37" t="str">
        <f t="shared" si="1"/>
        <v>0000000</v>
      </c>
      <c r="CA59" s="37" t="str">
        <f t="shared" si="17"/>
        <v>0</v>
      </c>
      <c r="CB59" s="37" t="str">
        <f t="shared" si="18"/>
        <v>00</v>
      </c>
      <c r="CC59" s="37" t="str">
        <f t="shared" si="19"/>
        <v>00</v>
      </c>
      <c r="CD59" s="37">
        <f t="shared" si="20"/>
        <v>0</v>
      </c>
      <c r="CE59" s="70">
        <f t="shared" si="21"/>
        <v>0</v>
      </c>
      <c r="CF59" s="37" t="str">
        <f t="shared" si="2"/>
        <v>0000000</v>
      </c>
      <c r="CG59" s="61" t="str">
        <f t="shared" si="22"/>
        <v>0</v>
      </c>
      <c r="CH59" s="61" t="str">
        <f t="shared" si="23"/>
        <v>00</v>
      </c>
      <c r="CI59" s="4" t="str">
        <f t="shared" si="24"/>
        <v>00</v>
      </c>
      <c r="CJ59" s="45"/>
      <c r="CK59" s="58">
        <v>56</v>
      </c>
      <c r="CL59" s="8">
        <f t="shared" si="25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7"/>
        <v>0</v>
      </c>
      <c r="CP59" s="38" t="str">
        <f t="shared" si="28"/>
        <v>00</v>
      </c>
      <c r="CQ59" s="8" t="str">
        <f t="shared" si="29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2"/>
        <v>0</v>
      </c>
      <c r="CV59" s="4" t="str">
        <f t="shared" si="33"/>
        <v>00</v>
      </c>
      <c r="CW59" s="60" t="str">
        <f t="shared" si="34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5"/>
        <v> </v>
      </c>
      <c r="P60" s="40" t="str">
        <f t="shared" si="6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00:00:00</v>
      </c>
      <c r="BO60" s="9">
        <v>57</v>
      </c>
      <c r="BP60" s="8">
        <f t="shared" si="10"/>
        <v>0</v>
      </c>
      <c r="BQ60" s="13">
        <f t="shared" si="11"/>
        <v>0</v>
      </c>
      <c r="BR60" s="8" t="str">
        <f t="shared" si="0"/>
        <v>0000000</v>
      </c>
      <c r="BS60" s="4" t="str">
        <f t="shared" si="12"/>
        <v>00</v>
      </c>
      <c r="BT60" s="4" t="str">
        <f t="shared" si="13"/>
        <v>00</v>
      </c>
      <c r="BU60" s="60" t="str">
        <f t="shared" si="14"/>
        <v>00</v>
      </c>
      <c r="BV60" s="45"/>
      <c r="BW60" s="58">
        <v>57</v>
      </c>
      <c r="BX60" s="37">
        <f t="shared" si="15"/>
        <v>0</v>
      </c>
      <c r="BY60" s="58" t="str">
        <f t="shared" si="16"/>
        <v>0:00:00</v>
      </c>
      <c r="BZ60" s="37" t="str">
        <f t="shared" si="1"/>
        <v>0000000</v>
      </c>
      <c r="CA60" s="37" t="str">
        <f t="shared" si="17"/>
        <v>0</v>
      </c>
      <c r="CB60" s="37" t="str">
        <f t="shared" si="18"/>
        <v>00</v>
      </c>
      <c r="CC60" s="37" t="str">
        <f t="shared" si="19"/>
        <v>00</v>
      </c>
      <c r="CD60" s="37">
        <f t="shared" si="20"/>
        <v>0</v>
      </c>
      <c r="CE60" s="70">
        <f t="shared" si="21"/>
        <v>0</v>
      </c>
      <c r="CF60" s="37" t="str">
        <f t="shared" si="2"/>
        <v>0000000</v>
      </c>
      <c r="CG60" s="61" t="str">
        <f t="shared" si="22"/>
        <v>0</v>
      </c>
      <c r="CH60" s="61" t="str">
        <f t="shared" si="23"/>
        <v>00</v>
      </c>
      <c r="CI60" s="4" t="str">
        <f t="shared" si="24"/>
        <v>00</v>
      </c>
      <c r="CJ60" s="45"/>
      <c r="CK60" s="58">
        <v>57</v>
      </c>
      <c r="CL60" s="8">
        <f t="shared" si="25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7"/>
        <v>0</v>
      </c>
      <c r="CP60" s="38" t="str">
        <f t="shared" si="28"/>
        <v>00</v>
      </c>
      <c r="CQ60" s="8" t="str">
        <f t="shared" si="29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2"/>
        <v>0</v>
      </c>
      <c r="CV60" s="4" t="str">
        <f t="shared" si="33"/>
        <v>00</v>
      </c>
      <c r="CW60" s="60" t="str">
        <f t="shared" si="34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5"/>
        <v> </v>
      </c>
      <c r="P61" s="40" t="str">
        <f t="shared" si="6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0"/>
        <v>0</v>
      </c>
      <c r="BQ61" s="13">
        <f t="shared" si="11"/>
        <v>0</v>
      </c>
      <c r="BR61" s="8" t="str">
        <f t="shared" si="0"/>
        <v>0000000</v>
      </c>
      <c r="BS61" s="4" t="str">
        <f t="shared" si="12"/>
        <v>00</v>
      </c>
      <c r="BT61" s="4" t="str">
        <f t="shared" si="13"/>
        <v>00</v>
      </c>
      <c r="BU61" s="60" t="str">
        <f t="shared" si="14"/>
        <v>00</v>
      </c>
      <c r="BV61" s="45"/>
      <c r="BW61" s="58">
        <v>58</v>
      </c>
      <c r="BX61" s="37">
        <f t="shared" si="15"/>
        <v>0</v>
      </c>
      <c r="BY61" s="58" t="str">
        <f t="shared" si="16"/>
        <v>0:00:00</v>
      </c>
      <c r="BZ61" s="37" t="str">
        <f t="shared" si="1"/>
        <v>0000000</v>
      </c>
      <c r="CA61" s="37" t="str">
        <f t="shared" si="17"/>
        <v>0</v>
      </c>
      <c r="CB61" s="37" t="str">
        <f t="shared" si="18"/>
        <v>00</v>
      </c>
      <c r="CC61" s="37" t="str">
        <f t="shared" si="19"/>
        <v>00</v>
      </c>
      <c r="CD61" s="37">
        <f t="shared" si="20"/>
        <v>0</v>
      </c>
      <c r="CE61" s="70">
        <f t="shared" si="21"/>
        <v>0</v>
      </c>
      <c r="CF61" s="37" t="str">
        <f t="shared" si="2"/>
        <v>0000000</v>
      </c>
      <c r="CG61" s="61" t="str">
        <f t="shared" si="22"/>
        <v>0</v>
      </c>
      <c r="CH61" s="61" t="str">
        <f t="shared" si="23"/>
        <v>00</v>
      </c>
      <c r="CI61" s="4" t="str">
        <f t="shared" si="24"/>
        <v>00</v>
      </c>
      <c r="CJ61" s="45"/>
      <c r="CK61" s="58">
        <v>58</v>
      </c>
      <c r="CL61" s="8">
        <f t="shared" si="25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7"/>
        <v>0</v>
      </c>
      <c r="CP61" s="38" t="str">
        <f t="shared" si="28"/>
        <v>00</v>
      </c>
      <c r="CQ61" s="8" t="str">
        <f t="shared" si="29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2"/>
        <v>0</v>
      </c>
      <c r="CV61" s="4" t="str">
        <f t="shared" si="33"/>
        <v>00</v>
      </c>
      <c r="CW61" s="60" t="str">
        <f t="shared" si="34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5"/>
        <v> </v>
      </c>
      <c r="P62" s="40" t="str">
        <f t="shared" si="6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00:00:00</v>
      </c>
      <c r="BO62" s="9">
        <v>59</v>
      </c>
      <c r="BP62" s="8">
        <f t="shared" si="10"/>
        <v>0</v>
      </c>
      <c r="BQ62" s="13">
        <f t="shared" si="11"/>
        <v>0</v>
      </c>
      <c r="BR62" s="8" t="str">
        <f t="shared" si="0"/>
        <v>0000000</v>
      </c>
      <c r="BS62" s="4" t="str">
        <f t="shared" si="12"/>
        <v>00</v>
      </c>
      <c r="BT62" s="4" t="str">
        <f t="shared" si="13"/>
        <v>00</v>
      </c>
      <c r="BU62" s="60" t="str">
        <f t="shared" si="14"/>
        <v>00</v>
      </c>
      <c r="BV62" s="45"/>
      <c r="BW62" s="58">
        <v>59</v>
      </c>
      <c r="BX62" s="37">
        <f t="shared" si="15"/>
        <v>0</v>
      </c>
      <c r="BY62" s="58" t="str">
        <f t="shared" si="16"/>
        <v>0:00:00</v>
      </c>
      <c r="BZ62" s="37" t="str">
        <f t="shared" si="1"/>
        <v>0000000</v>
      </c>
      <c r="CA62" s="37" t="str">
        <f t="shared" si="17"/>
        <v>0</v>
      </c>
      <c r="CB62" s="37" t="str">
        <f t="shared" si="18"/>
        <v>00</v>
      </c>
      <c r="CC62" s="37" t="str">
        <f t="shared" si="19"/>
        <v>00</v>
      </c>
      <c r="CD62" s="37">
        <f t="shared" si="20"/>
        <v>0</v>
      </c>
      <c r="CE62" s="70">
        <f t="shared" si="21"/>
        <v>0</v>
      </c>
      <c r="CF62" s="37" t="str">
        <f t="shared" si="2"/>
        <v>0000000</v>
      </c>
      <c r="CG62" s="61" t="str">
        <f t="shared" si="22"/>
        <v>0</v>
      </c>
      <c r="CH62" s="61" t="str">
        <f t="shared" si="23"/>
        <v>00</v>
      </c>
      <c r="CI62" s="4" t="str">
        <f t="shared" si="24"/>
        <v>00</v>
      </c>
      <c r="CJ62" s="45"/>
      <c r="CK62" s="58">
        <v>59</v>
      </c>
      <c r="CL62" s="8">
        <f t="shared" si="25"/>
        <v>0</v>
      </c>
      <c r="CM62" s="74" t="str">
        <f t="shared" si="38"/>
        <v>0:00:00</v>
      </c>
      <c r="CN62" s="38" t="str">
        <f t="shared" si="3"/>
        <v>0000000</v>
      </c>
      <c r="CO62" s="8" t="str">
        <f t="shared" si="27"/>
        <v>0</v>
      </c>
      <c r="CP62" s="38" t="str">
        <f t="shared" si="28"/>
        <v>00</v>
      </c>
      <c r="CQ62" s="8" t="str">
        <f t="shared" si="29"/>
        <v>00</v>
      </c>
      <c r="CR62" s="8">
        <f t="shared" si="39"/>
        <v>0</v>
      </c>
      <c r="CS62" s="57">
        <f t="shared" si="40"/>
        <v>0</v>
      </c>
      <c r="CT62" s="8" t="str">
        <f t="shared" si="4"/>
        <v>0000000</v>
      </c>
      <c r="CU62" s="4" t="str">
        <f t="shared" si="32"/>
        <v>0</v>
      </c>
      <c r="CV62" s="4" t="str">
        <f t="shared" si="33"/>
        <v>00</v>
      </c>
      <c r="CW62" s="60" t="str">
        <f t="shared" si="34"/>
        <v>00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5"/>
        <v> </v>
      </c>
      <c r="P63" s="40" t="str">
        <f t="shared" si="6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00:00:00</v>
      </c>
      <c r="BO63" s="9">
        <v>60</v>
      </c>
      <c r="BP63" s="8">
        <f t="shared" si="10"/>
        <v>0</v>
      </c>
      <c r="BQ63" s="13">
        <f t="shared" si="11"/>
        <v>0</v>
      </c>
      <c r="BR63" s="8" t="str">
        <f t="shared" si="0"/>
        <v>0000000</v>
      </c>
      <c r="BS63" s="4" t="str">
        <f t="shared" si="12"/>
        <v>00</v>
      </c>
      <c r="BT63" s="4" t="str">
        <f t="shared" si="13"/>
        <v>00</v>
      </c>
      <c r="BU63" s="60" t="str">
        <f t="shared" si="14"/>
        <v>00</v>
      </c>
      <c r="BV63" s="45"/>
      <c r="BW63" s="58">
        <v>60</v>
      </c>
      <c r="BX63" s="37">
        <f t="shared" si="15"/>
        <v>0</v>
      </c>
      <c r="BY63" s="58" t="str">
        <f t="shared" si="16"/>
        <v>0:00:00</v>
      </c>
      <c r="BZ63" s="37" t="str">
        <f t="shared" si="1"/>
        <v>0000000</v>
      </c>
      <c r="CA63" s="37" t="str">
        <f t="shared" si="17"/>
        <v>0</v>
      </c>
      <c r="CB63" s="37" t="str">
        <f t="shared" si="18"/>
        <v>00</v>
      </c>
      <c r="CC63" s="37" t="str">
        <f t="shared" si="19"/>
        <v>00</v>
      </c>
      <c r="CD63" s="37">
        <f t="shared" si="20"/>
        <v>0</v>
      </c>
      <c r="CE63" s="70">
        <f t="shared" si="21"/>
        <v>0</v>
      </c>
      <c r="CF63" s="37" t="str">
        <f t="shared" si="2"/>
        <v>0000000</v>
      </c>
      <c r="CG63" s="61" t="str">
        <f t="shared" si="22"/>
        <v>0</v>
      </c>
      <c r="CH63" s="61" t="str">
        <f t="shared" si="23"/>
        <v>00</v>
      </c>
      <c r="CI63" s="4" t="str">
        <f t="shared" si="24"/>
        <v>00</v>
      </c>
      <c r="CJ63" s="45"/>
      <c r="CK63" s="58">
        <v>60</v>
      </c>
      <c r="CL63" s="8">
        <f t="shared" si="25"/>
        <v>0</v>
      </c>
      <c r="CM63" s="74" t="str">
        <f t="shared" si="38"/>
        <v>0:00:00</v>
      </c>
      <c r="CN63" s="38" t="str">
        <f t="shared" si="3"/>
        <v>0000000</v>
      </c>
      <c r="CO63" s="8" t="str">
        <f t="shared" si="27"/>
        <v>0</v>
      </c>
      <c r="CP63" s="38" t="str">
        <f t="shared" si="28"/>
        <v>00</v>
      </c>
      <c r="CQ63" s="8" t="str">
        <f t="shared" si="29"/>
        <v>00</v>
      </c>
      <c r="CR63" s="8">
        <f t="shared" si="39"/>
        <v>0</v>
      </c>
      <c r="CS63" s="57">
        <f t="shared" si="40"/>
        <v>0</v>
      </c>
      <c r="CT63" s="8" t="str">
        <f t="shared" si="4"/>
        <v>0000000</v>
      </c>
      <c r="CU63" s="4" t="str">
        <f t="shared" si="32"/>
        <v>0</v>
      </c>
      <c r="CV63" s="4" t="str">
        <f t="shared" si="33"/>
        <v>00</v>
      </c>
      <c r="CW63" s="60" t="str">
        <f t="shared" si="34"/>
        <v>00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5"/>
        <v> </v>
      </c>
      <c r="P64" s="40" t="str">
        <f t="shared" si="6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7"/>
        <v> </v>
      </c>
      <c r="Y64" s="40" t="str">
        <f t="shared" si="8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00:00:00</v>
      </c>
      <c r="BO64" s="9">
        <v>61</v>
      </c>
      <c r="BP64" s="8">
        <f t="shared" si="10"/>
        <v>0</v>
      </c>
      <c r="BQ64" s="13">
        <f t="shared" si="11"/>
        <v>0</v>
      </c>
      <c r="BR64" s="8" t="str">
        <f t="shared" si="0"/>
        <v>0000000</v>
      </c>
      <c r="BS64" s="4" t="str">
        <f t="shared" si="12"/>
        <v>00</v>
      </c>
      <c r="BT64" s="4" t="str">
        <f t="shared" si="13"/>
        <v>00</v>
      </c>
      <c r="BU64" s="60" t="str">
        <f t="shared" si="14"/>
        <v>00</v>
      </c>
      <c r="BV64" s="45"/>
      <c r="BW64" s="58">
        <v>61</v>
      </c>
      <c r="BX64" s="37">
        <f t="shared" si="15"/>
        <v>0</v>
      </c>
      <c r="BY64" s="58" t="str">
        <f t="shared" si="16"/>
        <v>0:00:00</v>
      </c>
      <c r="BZ64" s="37" t="str">
        <f t="shared" si="1"/>
        <v>0000000</v>
      </c>
      <c r="CA64" s="37" t="str">
        <f t="shared" si="17"/>
        <v>0</v>
      </c>
      <c r="CB64" s="37" t="str">
        <f t="shared" si="18"/>
        <v>00</v>
      </c>
      <c r="CC64" s="37" t="str">
        <f t="shared" si="19"/>
        <v>00</v>
      </c>
      <c r="CD64" s="37">
        <f t="shared" si="20"/>
        <v>0</v>
      </c>
      <c r="CE64" s="70">
        <f t="shared" si="21"/>
        <v>0</v>
      </c>
      <c r="CF64" s="37" t="str">
        <f t="shared" si="2"/>
        <v>0000000</v>
      </c>
      <c r="CG64" s="61" t="str">
        <f t="shared" si="22"/>
        <v>0</v>
      </c>
      <c r="CH64" s="61" t="str">
        <f t="shared" si="23"/>
        <v>00</v>
      </c>
      <c r="CI64" s="4" t="str">
        <f t="shared" si="24"/>
        <v>00</v>
      </c>
      <c r="CJ64" s="45"/>
      <c r="CK64" s="58">
        <v>61</v>
      </c>
      <c r="CL64" s="8">
        <f t="shared" si="25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7"/>
        <v>0</v>
      </c>
      <c r="CP64" s="38" t="str">
        <f t="shared" si="28"/>
        <v>00</v>
      </c>
      <c r="CQ64" s="8" t="str">
        <f t="shared" si="29"/>
        <v>00</v>
      </c>
      <c r="CR64" s="8">
        <f t="shared" si="39"/>
        <v>0</v>
      </c>
      <c r="CS64" s="57">
        <f t="shared" si="40"/>
        <v>0</v>
      </c>
      <c r="CT64" s="8" t="str">
        <f t="shared" si="4"/>
        <v>0000000</v>
      </c>
      <c r="CU64" s="4" t="str">
        <f t="shared" si="32"/>
        <v>0</v>
      </c>
      <c r="CV64" s="4" t="str">
        <f t="shared" si="33"/>
        <v>00</v>
      </c>
      <c r="CW64" s="60" t="str">
        <f t="shared" si="34"/>
        <v>00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5"/>
        <v> </v>
      </c>
      <c r="P65" s="40" t="str">
        <f t="shared" si="6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7"/>
        <v> </v>
      </c>
      <c r="Y65" s="40" t="str">
        <f t="shared" si="8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00:00:00</v>
      </c>
      <c r="BO65" s="9">
        <v>62</v>
      </c>
      <c r="BP65" s="8">
        <f t="shared" si="10"/>
        <v>0</v>
      </c>
      <c r="BQ65" s="13">
        <f t="shared" si="11"/>
        <v>0</v>
      </c>
      <c r="BR65" s="8" t="str">
        <f t="shared" si="0"/>
        <v>0000000</v>
      </c>
      <c r="BS65" s="4" t="str">
        <f t="shared" si="12"/>
        <v>00</v>
      </c>
      <c r="BT65" s="4" t="str">
        <f t="shared" si="13"/>
        <v>00</v>
      </c>
      <c r="BU65" s="60" t="str">
        <f t="shared" si="14"/>
        <v>00</v>
      </c>
      <c r="BV65" s="45"/>
      <c r="BW65" s="58">
        <v>62</v>
      </c>
      <c r="BX65" s="37">
        <f t="shared" si="15"/>
        <v>0</v>
      </c>
      <c r="BY65" s="58" t="str">
        <f t="shared" si="16"/>
        <v>0:00:00</v>
      </c>
      <c r="BZ65" s="37" t="str">
        <f t="shared" si="1"/>
        <v>0000000</v>
      </c>
      <c r="CA65" s="37" t="str">
        <f t="shared" si="17"/>
        <v>0</v>
      </c>
      <c r="CB65" s="37" t="str">
        <f t="shared" si="18"/>
        <v>00</v>
      </c>
      <c r="CC65" s="37" t="str">
        <f t="shared" si="19"/>
        <v>00</v>
      </c>
      <c r="CD65" s="37">
        <f t="shared" si="20"/>
        <v>0</v>
      </c>
      <c r="CE65" s="70">
        <f t="shared" si="21"/>
        <v>0</v>
      </c>
      <c r="CF65" s="37" t="str">
        <f t="shared" si="2"/>
        <v>0000000</v>
      </c>
      <c r="CG65" s="61" t="str">
        <f t="shared" si="22"/>
        <v>0</v>
      </c>
      <c r="CH65" s="61" t="str">
        <f t="shared" si="23"/>
        <v>00</v>
      </c>
      <c r="CI65" s="4" t="str">
        <f t="shared" si="24"/>
        <v>00</v>
      </c>
      <c r="CJ65" s="45"/>
      <c r="CK65" s="58">
        <v>62</v>
      </c>
      <c r="CL65" s="8">
        <f t="shared" si="25"/>
        <v>0</v>
      </c>
      <c r="CM65" s="74" t="str">
        <f t="shared" si="38"/>
        <v>0:00:00</v>
      </c>
      <c r="CN65" s="38" t="str">
        <f t="shared" si="3"/>
        <v>0000000</v>
      </c>
      <c r="CO65" s="8" t="str">
        <f t="shared" si="27"/>
        <v>0</v>
      </c>
      <c r="CP65" s="38" t="str">
        <f t="shared" si="28"/>
        <v>00</v>
      </c>
      <c r="CQ65" s="8" t="str">
        <f t="shared" si="29"/>
        <v>00</v>
      </c>
      <c r="CR65" s="8">
        <f t="shared" si="39"/>
        <v>0</v>
      </c>
      <c r="CS65" s="57">
        <f t="shared" si="40"/>
        <v>0</v>
      </c>
      <c r="CT65" s="8" t="str">
        <f t="shared" si="4"/>
        <v>0000000</v>
      </c>
      <c r="CU65" s="4" t="str">
        <f t="shared" si="32"/>
        <v>0</v>
      </c>
      <c r="CV65" s="4" t="str">
        <f t="shared" si="33"/>
        <v>00</v>
      </c>
      <c r="CW65" s="60" t="str">
        <f t="shared" si="34"/>
        <v>00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5"/>
        <v> </v>
      </c>
      <c r="P66" s="40" t="str">
        <f t="shared" si="6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7"/>
        <v> </v>
      </c>
      <c r="Y66" s="40" t="str">
        <f t="shared" si="8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00:00:00</v>
      </c>
      <c r="BO66" s="9">
        <v>63</v>
      </c>
      <c r="BP66" s="8">
        <f t="shared" si="10"/>
        <v>0</v>
      </c>
      <c r="BQ66" s="13">
        <f t="shared" si="11"/>
        <v>0</v>
      </c>
      <c r="BR66" s="8" t="str">
        <f t="shared" si="0"/>
        <v>0000000</v>
      </c>
      <c r="BS66" s="4" t="str">
        <f t="shared" si="12"/>
        <v>00</v>
      </c>
      <c r="BT66" s="4" t="str">
        <f t="shared" si="13"/>
        <v>00</v>
      </c>
      <c r="BU66" s="60" t="str">
        <f t="shared" si="14"/>
        <v>00</v>
      </c>
      <c r="BV66" s="45"/>
      <c r="BW66" s="58">
        <v>63</v>
      </c>
      <c r="BX66" s="37">
        <f t="shared" si="15"/>
        <v>0</v>
      </c>
      <c r="BY66" s="58" t="str">
        <f t="shared" si="16"/>
        <v>0:00:00</v>
      </c>
      <c r="BZ66" s="37" t="str">
        <f t="shared" si="1"/>
        <v>0000000</v>
      </c>
      <c r="CA66" s="37" t="str">
        <f t="shared" si="17"/>
        <v>0</v>
      </c>
      <c r="CB66" s="37" t="str">
        <f t="shared" si="18"/>
        <v>00</v>
      </c>
      <c r="CC66" s="37" t="str">
        <f t="shared" si="19"/>
        <v>00</v>
      </c>
      <c r="CD66" s="37">
        <f t="shared" si="20"/>
        <v>0</v>
      </c>
      <c r="CE66" s="70">
        <f t="shared" si="21"/>
        <v>0</v>
      </c>
      <c r="CF66" s="37" t="str">
        <f t="shared" si="2"/>
        <v>0000000</v>
      </c>
      <c r="CG66" s="61" t="str">
        <f t="shared" si="22"/>
        <v>0</v>
      </c>
      <c r="CH66" s="61" t="str">
        <f t="shared" si="23"/>
        <v>00</v>
      </c>
      <c r="CI66" s="4" t="str">
        <f t="shared" si="24"/>
        <v>00</v>
      </c>
      <c r="CJ66" s="45"/>
      <c r="CK66" s="58">
        <v>63</v>
      </c>
      <c r="CL66" s="8">
        <f t="shared" si="25"/>
        <v>0</v>
      </c>
      <c r="CM66" s="74" t="str">
        <f t="shared" si="38"/>
        <v>0:00:00</v>
      </c>
      <c r="CN66" s="38" t="str">
        <f t="shared" si="3"/>
        <v>0000000</v>
      </c>
      <c r="CO66" s="8" t="str">
        <f t="shared" si="27"/>
        <v>0</v>
      </c>
      <c r="CP66" s="38" t="str">
        <f t="shared" si="28"/>
        <v>00</v>
      </c>
      <c r="CQ66" s="8" t="str">
        <f t="shared" si="29"/>
        <v>00</v>
      </c>
      <c r="CR66" s="8">
        <f t="shared" si="39"/>
        <v>0</v>
      </c>
      <c r="CS66" s="57">
        <f t="shared" si="40"/>
        <v>0</v>
      </c>
      <c r="CT66" s="8" t="str">
        <f t="shared" si="4"/>
        <v>0000000</v>
      </c>
      <c r="CU66" s="4" t="str">
        <f t="shared" si="32"/>
        <v>0</v>
      </c>
      <c r="CV66" s="4" t="str">
        <f t="shared" si="33"/>
        <v>00</v>
      </c>
      <c r="CW66" s="60" t="str">
        <f t="shared" si="34"/>
        <v>00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5"/>
        <v> </v>
      </c>
      <c r="P67" s="40" t="str">
        <f t="shared" si="6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7"/>
        <v> </v>
      </c>
      <c r="Y67" s="40" t="str">
        <f t="shared" si="8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00:00:00</v>
      </c>
      <c r="BO67" s="9">
        <v>64</v>
      </c>
      <c r="BP67" s="8">
        <f t="shared" si="10"/>
        <v>0</v>
      </c>
      <c r="BQ67" s="13">
        <f t="shared" si="11"/>
        <v>0</v>
      </c>
      <c r="BR67" s="8" t="str">
        <f t="shared" si="0"/>
        <v>0000000</v>
      </c>
      <c r="BS67" s="4" t="str">
        <f t="shared" si="12"/>
        <v>00</v>
      </c>
      <c r="BT67" s="4" t="str">
        <f t="shared" si="13"/>
        <v>00</v>
      </c>
      <c r="BU67" s="60" t="str">
        <f t="shared" si="14"/>
        <v>00</v>
      </c>
      <c r="BV67" s="45"/>
      <c r="BW67" s="58">
        <v>64</v>
      </c>
      <c r="BX67" s="37">
        <f t="shared" si="15"/>
        <v>0</v>
      </c>
      <c r="BY67" s="58" t="str">
        <f t="shared" si="16"/>
        <v>0:00:00</v>
      </c>
      <c r="BZ67" s="37" t="str">
        <f t="shared" si="1"/>
        <v>0000000</v>
      </c>
      <c r="CA67" s="37" t="str">
        <f t="shared" si="17"/>
        <v>0</v>
      </c>
      <c r="CB67" s="37" t="str">
        <f t="shared" si="18"/>
        <v>00</v>
      </c>
      <c r="CC67" s="37" t="str">
        <f t="shared" si="19"/>
        <v>00</v>
      </c>
      <c r="CD67" s="37">
        <f t="shared" si="20"/>
        <v>0</v>
      </c>
      <c r="CE67" s="70">
        <f t="shared" si="21"/>
        <v>0</v>
      </c>
      <c r="CF67" s="37" t="str">
        <f t="shared" si="2"/>
        <v>0000000</v>
      </c>
      <c r="CG67" s="61" t="str">
        <f t="shared" si="22"/>
        <v>0</v>
      </c>
      <c r="CH67" s="61" t="str">
        <f t="shared" si="23"/>
        <v>00</v>
      </c>
      <c r="CI67" s="4" t="str">
        <f t="shared" si="24"/>
        <v>00</v>
      </c>
      <c r="CJ67" s="45"/>
      <c r="CK67" s="58">
        <v>64</v>
      </c>
      <c r="CL67" s="8">
        <f t="shared" si="25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7"/>
        <v>0</v>
      </c>
      <c r="CP67" s="38" t="str">
        <f t="shared" si="28"/>
        <v>00</v>
      </c>
      <c r="CQ67" s="8" t="str">
        <f t="shared" si="29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2"/>
        <v>0</v>
      </c>
      <c r="CV67" s="4" t="str">
        <f t="shared" si="33"/>
        <v>00</v>
      </c>
      <c r="CW67" s="60" t="str">
        <f t="shared" si="34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5"/>
        <v> </v>
      </c>
      <c r="P68" s="40" t="str">
        <f t="shared" si="6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7"/>
        <v> </v>
      </c>
      <c r="Y68" s="40" t="str">
        <f t="shared" si="8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0"/>
        <v>0</v>
      </c>
      <c r="BQ68" s="13">
        <f t="shared" si="11"/>
        <v>0</v>
      </c>
      <c r="BR68" s="8" t="str">
        <f aca="true" t="shared" si="43" ref="BR68:BR103">CONCATENATE($A$1,$BP68)</f>
        <v>0000000</v>
      </c>
      <c r="BS68" s="4" t="str">
        <f t="shared" si="12"/>
        <v>00</v>
      </c>
      <c r="BT68" s="4" t="str">
        <f t="shared" si="13"/>
        <v>00</v>
      </c>
      <c r="BU68" s="60" t="str">
        <f t="shared" si="14"/>
        <v>00</v>
      </c>
      <c r="BV68" s="45"/>
      <c r="BW68" s="58">
        <v>65</v>
      </c>
      <c r="BX68" s="37">
        <f t="shared" si="15"/>
        <v>0</v>
      </c>
      <c r="BY68" s="58" t="str">
        <f t="shared" si="16"/>
        <v>0:00:00</v>
      </c>
      <c r="BZ68" s="37" t="str">
        <f aca="true" t="shared" si="44" ref="BZ68:BZ103">CONCATENATE($A$1,$BX68)</f>
        <v>0000000</v>
      </c>
      <c r="CA68" s="37" t="str">
        <f t="shared" si="17"/>
        <v>0</v>
      </c>
      <c r="CB68" s="37" t="str">
        <f t="shared" si="18"/>
        <v>00</v>
      </c>
      <c r="CC68" s="37" t="str">
        <f t="shared" si="19"/>
        <v>00</v>
      </c>
      <c r="CD68" s="37">
        <f t="shared" si="20"/>
        <v>0</v>
      </c>
      <c r="CE68" s="70">
        <f t="shared" si="21"/>
        <v>0</v>
      </c>
      <c r="CF68" s="37" t="str">
        <f aca="true" t="shared" si="45" ref="CF68:CF103">CONCATENATE($A$1,$CD68)</f>
        <v>0000000</v>
      </c>
      <c r="CG68" s="61" t="str">
        <f t="shared" si="22"/>
        <v>0</v>
      </c>
      <c r="CH68" s="61" t="str">
        <f t="shared" si="23"/>
        <v>00</v>
      </c>
      <c r="CI68" s="4" t="str">
        <f t="shared" si="24"/>
        <v>00</v>
      </c>
      <c r="CJ68" s="45"/>
      <c r="CK68" s="58">
        <v>65</v>
      </c>
      <c r="CL68" s="8">
        <f t="shared" si="25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7"/>
        <v>0</v>
      </c>
      <c r="CP68" s="38" t="str">
        <f t="shared" si="28"/>
        <v>00</v>
      </c>
      <c r="CQ68" s="8" t="str">
        <f t="shared" si="29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2"/>
        <v>0</v>
      </c>
      <c r="CV68" s="4" t="str">
        <f t="shared" si="33"/>
        <v>00</v>
      </c>
      <c r="CW68" s="60" t="str">
        <f t="shared" si="34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&amp;C&amp;"Arial,Bold"Dunbartonshire AAA Cross Country Relays 16 October 2016
U20, Senior and Veteran Women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J39" sqref="J39"/>
    </sheetView>
  </sheetViews>
  <sheetFormatPr defaultColWidth="9.140625" defaultRowHeight="12.75"/>
  <cols>
    <col min="1" max="1" width="6.57421875" style="10" customWidth="1"/>
    <col min="2" max="2" width="21.7109375" style="21" customWidth="1"/>
    <col min="3" max="3" width="8.8515625" style="82" bestFit="1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16.7109375" style="21" customWidth="1"/>
    <col min="11" max="11" width="3.421875" style="21" bestFit="1" customWidth="1"/>
    <col min="12" max="12" width="5.421875" style="82" bestFit="1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B2" s="21" t="s">
        <v>39</v>
      </c>
      <c r="C2" s="81" t="str">
        <f>'Enter Results'!$CM4</f>
        <v>0:00:00</v>
      </c>
      <c r="F2" s="81">
        <f>'Enter Results'!$BQ4</f>
        <v>0</v>
      </c>
      <c r="I2" s="81">
        <f>'Enter Results'!$CE4</f>
        <v>0</v>
      </c>
      <c r="L2" s="81">
        <f>'Enter Results'!$CS4</f>
        <v>0</v>
      </c>
      <c r="O2" s="81"/>
      <c r="V2" s="18"/>
    </row>
    <row r="3" spans="1:22" ht="12.75">
      <c r="A3" s="10">
        <v>2</v>
      </c>
      <c r="B3" s="21" t="s">
        <v>40</v>
      </c>
      <c r="C3" s="81" t="str">
        <f>'Enter Results'!$CM5</f>
        <v>0:52:02</v>
      </c>
      <c r="D3" s="21" t="s">
        <v>48</v>
      </c>
      <c r="E3" s="21" t="s">
        <v>49</v>
      </c>
      <c r="F3" s="81">
        <f>'Enter Results'!$BQ5</f>
        <v>0.01258101851851852</v>
      </c>
      <c r="G3" s="21" t="s">
        <v>50</v>
      </c>
      <c r="H3" s="21" t="s">
        <v>49</v>
      </c>
      <c r="I3" s="81">
        <f>'Enter Results'!$CE5</f>
        <v>0.012094907407407405</v>
      </c>
      <c r="J3" s="21" t="s">
        <v>51</v>
      </c>
      <c r="K3" s="21" t="s">
        <v>52</v>
      </c>
      <c r="L3" s="81">
        <f>'Enter Results'!$CS5</f>
        <v>0.011458333333333338</v>
      </c>
      <c r="O3" s="81"/>
      <c r="V3" s="18"/>
    </row>
    <row r="4" spans="1:22" ht="12.75">
      <c r="A4" s="10">
        <v>3</v>
      </c>
      <c r="B4" s="21" t="s">
        <v>41</v>
      </c>
      <c r="C4" s="81" t="str">
        <f>'Enter Results'!$CM6</f>
        <v>0:00:00</v>
      </c>
      <c r="F4" s="81">
        <f>'Enter Results'!$BQ6</f>
        <v>0</v>
      </c>
      <c r="I4" s="81">
        <f>'Enter Results'!$CE6</f>
        <v>0</v>
      </c>
      <c r="L4" s="81">
        <f>'Enter Results'!$CS6</f>
        <v>0</v>
      </c>
      <c r="O4" s="81"/>
      <c r="V4" s="18"/>
    </row>
    <row r="5" spans="1:22" ht="12.75">
      <c r="A5" s="10">
        <v>4</v>
      </c>
      <c r="B5" s="21" t="s">
        <v>42</v>
      </c>
      <c r="C5" s="81" t="str">
        <f>'Enter Results'!$CM7</f>
        <v>0:62:55</v>
      </c>
      <c r="D5" s="21" t="s">
        <v>66</v>
      </c>
      <c r="F5" s="81">
        <f>'Enter Results'!$BQ7</f>
        <v>0.014050925925925927</v>
      </c>
      <c r="G5" s="21" t="s">
        <v>67</v>
      </c>
      <c r="H5" s="21" t="s">
        <v>55</v>
      </c>
      <c r="I5" s="81">
        <f>'Enter Results'!$CE7</f>
        <v>0.015057870370370369</v>
      </c>
      <c r="J5" s="21" t="s">
        <v>68</v>
      </c>
      <c r="L5" s="81">
        <f>'Enter Results'!$CS7</f>
        <v>0.014583333333333334</v>
      </c>
      <c r="O5" s="81"/>
      <c r="V5" s="18"/>
    </row>
    <row r="6" spans="1:22" ht="12.75">
      <c r="A6" s="10">
        <v>5</v>
      </c>
      <c r="B6" s="21" t="s">
        <v>43</v>
      </c>
      <c r="C6" s="81" t="str">
        <f>'Enter Results'!$CM8</f>
        <v>0:49:20</v>
      </c>
      <c r="D6" s="21" t="s">
        <v>63</v>
      </c>
      <c r="E6" s="21" t="s">
        <v>55</v>
      </c>
      <c r="F6" s="81">
        <f>'Enter Results'!$BQ8</f>
        <v>0.011145833333333334</v>
      </c>
      <c r="G6" s="21" t="s">
        <v>64</v>
      </c>
      <c r="H6" s="21" t="s">
        <v>49</v>
      </c>
      <c r="I6" s="81">
        <f>'Enter Results'!$CE8</f>
        <v>0.012199074074074074</v>
      </c>
      <c r="J6" s="21" t="s">
        <v>65</v>
      </c>
      <c r="K6" s="21" t="s">
        <v>49</v>
      </c>
      <c r="L6" s="81">
        <f>'Enter Results'!$CS8</f>
        <v>0.010914351851851852</v>
      </c>
      <c r="O6" s="81"/>
      <c r="V6" s="18"/>
    </row>
    <row r="7" spans="1:22" ht="12.75">
      <c r="A7" s="10">
        <v>6</v>
      </c>
      <c r="B7" s="21" t="s">
        <v>44</v>
      </c>
      <c r="C7" s="81" t="str">
        <f>'Enter Results'!$CM9</f>
        <v>0:53:43</v>
      </c>
      <c r="D7" s="21" t="s">
        <v>60</v>
      </c>
      <c r="E7" s="21" t="s">
        <v>49</v>
      </c>
      <c r="F7" s="81">
        <f>'Enter Results'!$BQ9</f>
        <v>0.012175925925925929</v>
      </c>
      <c r="G7" s="21" t="s">
        <v>61</v>
      </c>
      <c r="H7" s="21" t="s">
        <v>49</v>
      </c>
      <c r="I7" s="81">
        <f>'Enter Results'!$CE9</f>
        <v>0.012581018518518514</v>
      </c>
      <c r="J7" s="21" t="s">
        <v>62</v>
      </c>
      <c r="K7" s="21" t="s">
        <v>49</v>
      </c>
      <c r="L7" s="81">
        <f>'Enter Results'!$CS9</f>
        <v>0.012546296296296298</v>
      </c>
      <c r="O7" s="81"/>
      <c r="V7" s="18"/>
    </row>
    <row r="8" spans="1:22" ht="12.75">
      <c r="A8" s="10">
        <v>7</v>
      </c>
      <c r="B8" s="21" t="s">
        <v>45</v>
      </c>
      <c r="C8" s="81" t="str">
        <f>'Enter Results'!$CM10</f>
        <v>0:61:49</v>
      </c>
      <c r="D8" s="21" t="s">
        <v>57</v>
      </c>
      <c r="E8" s="21" t="s">
        <v>55</v>
      </c>
      <c r="F8" s="81">
        <f>'Enter Results'!$BQ10</f>
        <v>0.013877314814814815</v>
      </c>
      <c r="G8" s="21" t="s">
        <v>58</v>
      </c>
      <c r="H8" s="21" t="s">
        <v>55</v>
      </c>
      <c r="I8" s="81">
        <f>'Enter Results'!$CE10</f>
        <v>0.01394675925925926</v>
      </c>
      <c r="J8" s="21" t="s">
        <v>59</v>
      </c>
      <c r="K8" s="21" t="s">
        <v>55</v>
      </c>
      <c r="L8" s="81">
        <f>'Enter Results'!$CS10</f>
        <v>0.015104166666666672</v>
      </c>
      <c r="O8" s="81"/>
      <c r="V8" s="18"/>
    </row>
    <row r="9" spans="1:22" ht="12.75">
      <c r="A9" s="10">
        <v>8</v>
      </c>
      <c r="B9" s="21" t="s">
        <v>46</v>
      </c>
      <c r="C9" s="81" t="str">
        <f>'Enter Results'!$CM11</f>
        <v>0:66:14</v>
      </c>
      <c r="D9" s="21" t="s">
        <v>53</v>
      </c>
      <c r="E9" s="21" t="s">
        <v>52</v>
      </c>
      <c r="F9" s="81">
        <f>'Enter Results'!$BQ11</f>
        <v>0.01230324074074074</v>
      </c>
      <c r="G9" s="21" t="s">
        <v>54</v>
      </c>
      <c r="H9" s="21" t="s">
        <v>55</v>
      </c>
      <c r="I9" s="81">
        <f>'Enter Results'!$CE11</f>
        <v>0.020868055555555556</v>
      </c>
      <c r="J9" s="21" t="s">
        <v>56</v>
      </c>
      <c r="K9" s="21" t="s">
        <v>49</v>
      </c>
      <c r="L9" s="81">
        <f>'Enter Results'!$CS11</f>
        <v>0.012824074074074078</v>
      </c>
      <c r="O9" s="81"/>
      <c r="V9" s="18"/>
    </row>
    <row r="10" spans="1:22" ht="12.75">
      <c r="A10" s="10">
        <v>9</v>
      </c>
      <c r="B10" s="21" t="s">
        <v>47</v>
      </c>
      <c r="C10" s="81" t="str">
        <f>'Enter Results'!$CM12</f>
        <v>0:00:00</v>
      </c>
      <c r="D10" s="99" t="s">
        <v>69</v>
      </c>
      <c r="E10" s="21" t="s">
        <v>55</v>
      </c>
      <c r="F10" s="81">
        <f>'Enter Results'!$BQ12</f>
        <v>0.0169212962962963</v>
      </c>
      <c r="G10" s="99" t="s">
        <v>70</v>
      </c>
      <c r="H10" s="21" t="s">
        <v>55</v>
      </c>
      <c r="I10" s="81">
        <f>'Enter Results'!$CE12</f>
        <v>0.019039351851851852</v>
      </c>
      <c r="L10" s="81">
        <f>'Enter Results'!$CS12</f>
        <v>-0.03596064814814815</v>
      </c>
      <c r="O10" s="81"/>
      <c r="V10" s="18"/>
    </row>
    <row r="11" spans="1:22" ht="12.75">
      <c r="A11" s="10">
        <v>10</v>
      </c>
      <c r="C11" s="81" t="str">
        <f>'Enter Results'!$CM13</f>
        <v>0:00:00</v>
      </c>
      <c r="F11" s="81">
        <f>'Enter Results'!$BQ13</f>
        <v>0</v>
      </c>
      <c r="I11" s="81">
        <f>'Enter Results'!$CE13</f>
        <v>0</v>
      </c>
      <c r="L11" s="81">
        <f>'Enter Results'!$CS13</f>
        <v>0</v>
      </c>
      <c r="M11" s="99"/>
      <c r="O11" s="81"/>
      <c r="V11" s="18"/>
    </row>
    <row r="12" spans="1:22" ht="12.75">
      <c r="A12" s="10">
        <v>11</v>
      </c>
      <c r="C12" s="81"/>
      <c r="D12" s="99"/>
      <c r="E12" s="99"/>
      <c r="F12" s="100"/>
      <c r="G12" s="99"/>
      <c r="H12" s="99"/>
      <c r="I12" s="100"/>
      <c r="J12" s="99"/>
      <c r="L12" s="81"/>
      <c r="M12" s="99"/>
      <c r="O12" s="81"/>
      <c r="V12" s="18"/>
    </row>
    <row r="13" spans="1:22" ht="12.75">
      <c r="A13" s="10">
        <v>12</v>
      </c>
      <c r="C13" s="81" t="str">
        <f>'Enter Results'!$CM15</f>
        <v>0:00:00</v>
      </c>
      <c r="F13" s="81">
        <f>'Enter Results'!$BQ15</f>
        <v>0</v>
      </c>
      <c r="I13" s="81">
        <f>'Enter Results'!$CE15</f>
        <v>0</v>
      </c>
      <c r="L13" s="81">
        <f>'Enter Results'!$CS15</f>
        <v>0</v>
      </c>
      <c r="O13" s="81"/>
      <c r="V13" s="18"/>
    </row>
    <row r="14" spans="1:22" ht="12.75">
      <c r="A14" s="10">
        <v>13</v>
      </c>
      <c r="C14" s="81" t="str">
        <f>'Enter Results'!$CM16</f>
        <v>0:00:00</v>
      </c>
      <c r="F14" s="81">
        <f>'Enter Results'!$BQ16</f>
        <v>0</v>
      </c>
      <c r="I14" s="81">
        <f>'Enter Results'!$CE16</f>
        <v>0</v>
      </c>
      <c r="L14" s="81">
        <f>'Enter Results'!$CS16</f>
        <v>0</v>
      </c>
      <c r="O14" s="81"/>
      <c r="V14" s="18"/>
    </row>
    <row r="15" spans="1:22" ht="12.75">
      <c r="A15" s="10">
        <v>14</v>
      </c>
      <c r="C15" s="81" t="str">
        <f>'Enter Results'!$CM17</f>
        <v>0:00:00</v>
      </c>
      <c r="F15" s="81">
        <f>'Enter Results'!$BQ17</f>
        <v>0</v>
      </c>
      <c r="I15" s="81">
        <f>'Enter Results'!$CE17</f>
        <v>0</v>
      </c>
      <c r="L15" s="81">
        <f>'Enter Results'!$CS17</f>
        <v>0</v>
      </c>
      <c r="O15" s="81"/>
      <c r="V15" s="18"/>
    </row>
    <row r="16" spans="1:22" ht="12.75">
      <c r="A16" s="10">
        <v>15</v>
      </c>
      <c r="C16" s="81" t="str">
        <f>'Enter Results'!$CM18</f>
        <v>0:00:00</v>
      </c>
      <c r="F16" s="81">
        <f>'Enter Results'!$BQ18</f>
        <v>0</v>
      </c>
      <c r="I16" s="81">
        <f>'Enter Results'!$CE18</f>
        <v>0</v>
      </c>
      <c r="L16" s="81">
        <f>'Enter Results'!$CS18</f>
        <v>0</v>
      </c>
      <c r="O16" s="81"/>
      <c r="V16" s="18"/>
    </row>
    <row r="17" spans="1:22" ht="12.75">
      <c r="A17" s="10">
        <v>16</v>
      </c>
      <c r="C17" s="81" t="str">
        <f>'Enter Results'!$CM19</f>
        <v>0:00:00</v>
      </c>
      <c r="F17" s="81">
        <f>'Enter Results'!$BQ19</f>
        <v>0</v>
      </c>
      <c r="I17" s="81">
        <f>'Enter Results'!$CE19</f>
        <v>0</v>
      </c>
      <c r="L17" s="81">
        <f>'Enter Results'!$CS19</f>
        <v>0</v>
      </c>
      <c r="O17" s="81"/>
      <c r="V17" s="18"/>
    </row>
    <row r="18" spans="1:22" ht="12.75">
      <c r="A18" s="10">
        <v>17</v>
      </c>
      <c r="C18" s="81" t="str">
        <f>'Enter Results'!$CM20</f>
        <v>0:00:00</v>
      </c>
      <c r="F18" s="81">
        <f>'Enter Results'!$BQ20</f>
        <v>0</v>
      </c>
      <c r="I18" s="81">
        <f>'Enter Results'!$CE20</f>
        <v>0</v>
      </c>
      <c r="L18" s="81">
        <f>'Enter Results'!$CS20</f>
        <v>0</v>
      </c>
      <c r="O18" s="81"/>
      <c r="V18" s="18"/>
    </row>
    <row r="19" spans="1:22" ht="12.75">
      <c r="A19" s="10">
        <v>18</v>
      </c>
      <c r="C19" s="81" t="str">
        <f>'Enter Results'!$CM21</f>
        <v>0:00:00</v>
      </c>
      <c r="F19" s="81">
        <f>'Enter Results'!$BQ21</f>
        <v>0</v>
      </c>
      <c r="I19" s="81">
        <f>'Enter Results'!$CE21</f>
        <v>0</v>
      </c>
      <c r="L19" s="81">
        <f>'Enter Results'!$CS21</f>
        <v>0</v>
      </c>
      <c r="O19" s="81"/>
      <c r="V19" s="18"/>
    </row>
    <row r="20" spans="1:22" ht="12.75">
      <c r="A20" s="10">
        <v>19</v>
      </c>
      <c r="C20" s="81" t="str">
        <f>'Enter Results'!$CM22</f>
        <v>0:00:00</v>
      </c>
      <c r="F20" s="81">
        <f>'Enter Results'!$BQ22</f>
        <v>0</v>
      </c>
      <c r="I20" s="81">
        <f>'Enter Results'!$CE22</f>
        <v>0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C52" s="81" t="str">
        <f>'Enter Results'!$CM54</f>
        <v>0:00:00</v>
      </c>
      <c r="F52" s="81"/>
      <c r="I52" s="81"/>
      <c r="L52" s="81">
        <f>'Enter Results'!$CS54</f>
        <v>0</v>
      </c>
      <c r="O52" s="81"/>
    </row>
    <row r="53" spans="1:15" ht="12.75">
      <c r="A53" s="10">
        <v>52</v>
      </c>
      <c r="C53" s="81" t="str">
        <f>'Enter Results'!$CM55</f>
        <v>0:00:00</v>
      </c>
      <c r="F53" s="81"/>
      <c r="I53" s="81"/>
      <c r="L53" s="81">
        <f>'Enter Results'!$CS55</f>
        <v>0</v>
      </c>
      <c r="O53" s="81"/>
    </row>
    <row r="54" spans="1:15" ht="12.75">
      <c r="A54" s="10">
        <v>53</v>
      </c>
      <c r="C54" s="81" t="str">
        <f>'Enter Results'!$CM56</f>
        <v>0:00:00</v>
      </c>
      <c r="F54" s="81"/>
      <c r="I54" s="81"/>
      <c r="L54" s="81">
        <f>'Enter Results'!$CS56</f>
        <v>0</v>
      </c>
      <c r="O54" s="81"/>
    </row>
    <row r="55" spans="1:15" ht="12.75">
      <c r="A55" s="10">
        <v>54</v>
      </c>
      <c r="C55" s="81" t="str">
        <f>'Enter Results'!$CM57</f>
        <v>0:00:00</v>
      </c>
      <c r="F55" s="81">
        <f>'Enter Results'!$BQ57</f>
        <v>0</v>
      </c>
      <c r="I55" s="81">
        <f>'Enter Results'!$CE57</f>
        <v>0</v>
      </c>
      <c r="L55" s="81">
        <f>'Enter Results'!$CS57</f>
        <v>0</v>
      </c>
      <c r="O55" s="81"/>
    </row>
    <row r="56" spans="1:15" ht="12.75">
      <c r="A56" s="10">
        <v>55</v>
      </c>
      <c r="C56" s="81" t="str">
        <f>'Enter Results'!$CM58</f>
        <v>0:00:00</v>
      </c>
      <c r="F56" s="81">
        <f>'Enter Results'!$BQ58</f>
        <v>0</v>
      </c>
      <c r="I56" s="81">
        <f>'Enter Results'!$CE58</f>
        <v>0</v>
      </c>
      <c r="L56" s="81">
        <f>'Enter Results'!$CS58</f>
        <v>0</v>
      </c>
      <c r="O56" s="81"/>
    </row>
    <row r="57" spans="1:15" ht="12.75">
      <c r="A57" s="10">
        <v>56</v>
      </c>
      <c r="C57" s="81" t="str">
        <f>'Enter Results'!$CM59</f>
        <v>0:00:00</v>
      </c>
      <c r="F57" s="81">
        <f>'Enter Results'!$BQ59</f>
        <v>0</v>
      </c>
      <c r="I57" s="81">
        <f>'Enter Results'!$CE59</f>
        <v>0</v>
      </c>
      <c r="L57" s="81">
        <f>'Enter Results'!$CS59</f>
        <v>0</v>
      </c>
      <c r="O57" s="81"/>
    </row>
    <row r="58" spans="1:15" ht="12.75">
      <c r="A58" s="10">
        <v>57</v>
      </c>
      <c r="C58" s="81" t="str">
        <f>'Enter Results'!$CM60</f>
        <v>0:00:00</v>
      </c>
      <c r="F58" s="81">
        <f>'Enter Results'!$BQ60</f>
        <v>0</v>
      </c>
      <c r="I58" s="81">
        <f>'Enter Results'!$CE60</f>
        <v>0</v>
      </c>
      <c r="L58" s="81">
        <f>'Enter Results'!$CS60</f>
        <v>0</v>
      </c>
      <c r="O58" s="81"/>
    </row>
    <row r="59" spans="1:15" ht="12.75">
      <c r="A59" s="10">
        <v>58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C60" s="81" t="str">
        <f>'Enter Results'!$CM62</f>
        <v>0:00:00</v>
      </c>
      <c r="F60" s="81">
        <f>'Enter Results'!$BQ62</f>
        <v>0</v>
      </c>
      <c r="I60" s="81">
        <f>'Enter Results'!$CE62</f>
        <v>0</v>
      </c>
      <c r="L60" s="81">
        <f>'Enter Results'!$CS62</f>
        <v>0</v>
      </c>
      <c r="O60" s="81"/>
    </row>
    <row r="61" spans="1:15" ht="12.75">
      <c r="A61" s="10">
        <v>60</v>
      </c>
      <c r="C61" s="81" t="str">
        <f>'Enter Results'!$CM63</f>
        <v>0:00:00</v>
      </c>
      <c r="F61" s="81">
        <f>'Enter Results'!$BQ63</f>
        <v>0</v>
      </c>
      <c r="I61" s="81">
        <f>'Enter Results'!$CE63</f>
        <v>0</v>
      </c>
      <c r="L61" s="81">
        <f>'Enter Results'!$CS63</f>
        <v>0</v>
      </c>
      <c r="O61" s="81"/>
    </row>
    <row r="62" spans="1:15" ht="12.75">
      <c r="A62" s="10">
        <v>61</v>
      </c>
      <c r="C62" s="81" t="str">
        <f>'Enter Results'!$CM64</f>
        <v>0:00:00</v>
      </c>
      <c r="F62" s="81">
        <f>'Enter Results'!$BQ64</f>
        <v>0</v>
      </c>
      <c r="I62" s="81">
        <f>'Enter Results'!$CE64</f>
        <v>0</v>
      </c>
      <c r="L62" s="81">
        <f>'Enter Results'!$CS64</f>
        <v>0</v>
      </c>
      <c r="O62" s="81"/>
    </row>
    <row r="63" spans="1:15" ht="12.75">
      <c r="A63" s="10">
        <v>62</v>
      </c>
      <c r="C63" s="81" t="str">
        <f>'Enter Results'!$CM65</f>
        <v>0:00:00</v>
      </c>
      <c r="F63" s="81">
        <f>'Enter Results'!$BQ65</f>
        <v>0</v>
      </c>
      <c r="I63" s="81">
        <f>'Enter Results'!$CE65</f>
        <v>0</v>
      </c>
      <c r="L63" s="81">
        <f>'Enter Results'!$CS65</f>
        <v>0</v>
      </c>
      <c r="O63" s="81"/>
    </row>
    <row r="64" spans="1:15" ht="12.75">
      <c r="A64" s="10">
        <v>63</v>
      </c>
      <c r="C64" s="81" t="str">
        <f>'Enter Results'!$CM66</f>
        <v>0:00:00</v>
      </c>
      <c r="F64" s="81">
        <f>'Enter Results'!$BQ66</f>
        <v>0</v>
      </c>
      <c r="I64" s="81">
        <f>'Enter Results'!$CE66</f>
        <v>0</v>
      </c>
      <c r="L64" s="81">
        <f>'Enter Results'!$CS66</f>
        <v>0</v>
      </c>
      <c r="O64" s="81"/>
    </row>
    <row r="65" spans="1:15" ht="12.75">
      <c r="A65" s="10">
        <v>64</v>
      </c>
      <c r="C65" s="81" t="str">
        <f>'Enter Results'!$CM67</f>
        <v>0:00:00</v>
      </c>
      <c r="F65" s="81">
        <f>'Enter Results'!$BQ67</f>
        <v>0</v>
      </c>
      <c r="I65" s="81">
        <f>'Enter Results'!$CE67</f>
        <v>0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abSelected="1" view="pageLayout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19.00390625" style="0" customWidth="1"/>
    <col min="3" max="3" width="18.7109375" style="0" bestFit="1" customWidth="1"/>
  </cols>
  <sheetData>
    <row r="1" spans="1:4" ht="12.75">
      <c r="A1" s="102" t="s">
        <v>71</v>
      </c>
      <c r="B1" s="102" t="s">
        <v>75</v>
      </c>
      <c r="C1" s="102" t="s">
        <v>2</v>
      </c>
      <c r="D1" s="102" t="s">
        <v>38</v>
      </c>
    </row>
    <row r="3" spans="1:4" ht="12.75">
      <c r="A3" s="101" t="s">
        <v>72</v>
      </c>
      <c r="B3" s="103" t="s">
        <v>76</v>
      </c>
      <c r="C3" s="103" t="s">
        <v>77</v>
      </c>
      <c r="D3" s="104">
        <v>0.6875</v>
      </c>
    </row>
    <row r="4" spans="1:4" ht="12.75">
      <c r="A4" s="101" t="s">
        <v>73</v>
      </c>
      <c r="B4" s="103" t="s">
        <v>78</v>
      </c>
      <c r="C4" s="103" t="s">
        <v>79</v>
      </c>
      <c r="D4" s="104">
        <v>0.6548611111111111</v>
      </c>
    </row>
    <row r="5" spans="1:4" ht="12.75">
      <c r="A5" s="101" t="s">
        <v>74</v>
      </c>
      <c r="B5" s="103" t="s">
        <v>63</v>
      </c>
      <c r="C5" s="103" t="s">
        <v>79</v>
      </c>
      <c r="D5" s="104">
        <v>0.6687500000000001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Relays 16 October 2016
U20, Senior and Veteran Women Fastest Laps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0:00:00</v>
      </c>
      <c r="C2" s="46" t="str">
        <f>IF(Entries!$B2="","",Entries!$B2)</f>
        <v>Dumbarton AAC</v>
      </c>
      <c r="D2" s="46">
        <f>IF(Entries!$D2="","",Entries!$D2)</f>
      </c>
      <c r="E2" s="78" t="str">
        <f>IF(Entries!$F2+9999=9999," ",Entries!$F2)</f>
        <v> </v>
      </c>
      <c r="F2" s="48">
        <f>IF(Entries!$A2="","",Entries!$A2)</f>
        <v>1</v>
      </c>
      <c r="G2" s="46" t="str">
        <f>IF(Entries!$B2="","",Entries!$B2)</f>
        <v>Dumbarton AAC</v>
      </c>
      <c r="H2" s="46">
        <f>IF(Entries!$G2="","",Entries!$G2)</f>
      </c>
      <c r="I2" s="78" t="str">
        <f>IF(Entries!$I2+9999=9999," ",Entries!$I2)</f>
        <v> </v>
      </c>
      <c r="J2" s="48">
        <f>IF(Entries!$A2="","",Entries!$A2)</f>
        <v>1</v>
      </c>
      <c r="K2" s="46" t="str">
        <f>IF(Entries!$B2="","",Entries!$B2)</f>
        <v>Dumbarton AAC</v>
      </c>
      <c r="L2" s="46">
        <f>IF(Entries!$J2="","",Entries!$J2)</f>
      </c>
      <c r="M2" s="78" t="str">
        <f>IF(Entries!$L2+9999=9999," ",Entries!$L2)</f>
        <v> </v>
      </c>
      <c r="N2" s="48">
        <f>IF(Entries!$A2="","",Entries!$A2)</f>
        <v>1</v>
      </c>
      <c r="O2" s="46" t="str">
        <f>IF(Entries!$B2="","",Entries!$B2)</f>
        <v>Dumbarton AAC</v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0:52:02</v>
      </c>
      <c r="C3" s="46" t="str">
        <f>IF(Entries!$B3="","",Entries!$B3)</f>
        <v>G U Hares and Hounds "A"</v>
      </c>
      <c r="D3" s="46" t="str">
        <f>IF(Entries!$D3="","",Entries!$D3)</f>
        <v>Ellie Waugh</v>
      </c>
      <c r="E3" s="78">
        <f>IF(Entries!$F3+9999=9999," ",Entries!$F3)</f>
        <v>0.01258101851851852</v>
      </c>
      <c r="F3" s="48">
        <f>IF(Entries!$A3="","",Entries!$A3)</f>
        <v>2</v>
      </c>
      <c r="G3" s="46" t="str">
        <f>IF(Entries!$B3="","",Entries!$B3)</f>
        <v>G U Hares and Hounds "A"</v>
      </c>
      <c r="H3" s="46" t="str">
        <f>IF(Entries!$G3="","",Entries!$G3)</f>
        <v>Rebecca Croney</v>
      </c>
      <c r="I3" s="78">
        <f>IF(Entries!$I3+9999=9999," ",Entries!$I3)</f>
        <v>0.012094907407407405</v>
      </c>
      <c r="J3" s="48">
        <f>IF(Entries!$A3="","",Entries!$A3)</f>
        <v>2</v>
      </c>
      <c r="K3" s="46" t="str">
        <f>IF(Entries!$B3="","",Entries!$B3)</f>
        <v>G U Hares and Hounds "A"</v>
      </c>
      <c r="L3" s="46" t="str">
        <f>IF(Entries!$J3="","",Entries!$J3)</f>
        <v>Catrina Ballantyne</v>
      </c>
      <c r="M3" s="78">
        <f>IF(Entries!$L3+9999=9999," ",Entries!$L3)</f>
        <v>0.011458333333333338</v>
      </c>
      <c r="N3" s="48">
        <f>IF(Entries!$A3="","",Entries!$A3)</f>
        <v>2</v>
      </c>
      <c r="O3" s="46" t="str">
        <f>IF(Entries!$B3="","",Entries!$B3)</f>
        <v>G U Hares and Hounds "A"</v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0:00:00</v>
      </c>
      <c r="C4" s="46" t="str">
        <f>IF(Entries!$B4="","",Entries!$B4)</f>
        <v>G U Hares and Hounds "B"</v>
      </c>
      <c r="D4" s="46">
        <f>IF(Entries!$D4="","",Entries!$D4)</f>
      </c>
      <c r="E4" s="78" t="str">
        <f>IF(Entries!$F4+9999=9999," ",Entries!$F4)</f>
        <v> </v>
      </c>
      <c r="F4" s="48">
        <f>IF(Entries!$A4="","",Entries!$A4)</f>
        <v>3</v>
      </c>
      <c r="G4" s="46" t="str">
        <f>IF(Entries!$B4="","",Entries!$B4)</f>
        <v>G U Hares and Hounds "B"</v>
      </c>
      <c r="H4" s="46">
        <f>IF(Entries!$G4="","",Entries!$G4)</f>
      </c>
      <c r="I4" s="78" t="str">
        <f>IF(Entries!$I4+9999=9999," ",Entries!$I4)</f>
        <v> </v>
      </c>
      <c r="J4" s="48">
        <f>IF(Entries!$A4="","",Entries!$A4)</f>
        <v>3</v>
      </c>
      <c r="K4" s="46" t="str">
        <f>IF(Entries!$B4="","",Entries!$B4)</f>
        <v>G U Hares and Hounds "B"</v>
      </c>
      <c r="L4" s="46">
        <f>IF(Entries!$J4="","",Entries!$J4)</f>
      </c>
      <c r="M4" s="78" t="str">
        <f>IF(Entries!$L4+9999=9999," ",Entries!$L4)</f>
        <v> </v>
      </c>
      <c r="N4" s="48">
        <f>IF(Entries!$A4="","",Entries!$A4)</f>
        <v>3</v>
      </c>
      <c r="O4" s="46" t="str">
        <f>IF(Entries!$B4="","",Entries!$B4)</f>
        <v>G U Hares and Hounds "B"</v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0:62:55</v>
      </c>
      <c r="C5" s="46" t="str">
        <f>IF(Entries!$B5="","",Entries!$B5)</f>
        <v>Maryhill Harriers</v>
      </c>
      <c r="D5" s="46" t="str">
        <f>IF(Entries!$D5="","",Entries!$D5)</f>
        <v>Catriona Nisbet</v>
      </c>
      <c r="E5" s="78">
        <f>IF(Entries!$F5+9999=9999," ",Entries!$F5)</f>
        <v>0.014050925925925927</v>
      </c>
      <c r="F5" s="48">
        <f>IF(Entries!$A5="","",Entries!$A5)</f>
        <v>4</v>
      </c>
      <c r="G5" s="46" t="str">
        <f>IF(Entries!$B5="","",Entries!$B5)</f>
        <v>Maryhill Harriers</v>
      </c>
      <c r="H5" s="46" t="str">
        <f>IF(Entries!$G5="","",Entries!$G5)</f>
        <v>Margaret Peebles</v>
      </c>
      <c r="I5" s="78">
        <f>IF(Entries!$I5+9999=9999," ",Entries!$I5)</f>
        <v>0.015057870370370369</v>
      </c>
      <c r="J5" s="48">
        <f>IF(Entries!$A5="","",Entries!$A5)</f>
        <v>4</v>
      </c>
      <c r="K5" s="46" t="str">
        <f>IF(Entries!$B5="","",Entries!$B5)</f>
        <v>Maryhill Harriers</v>
      </c>
      <c r="L5" s="46" t="str">
        <f>IF(Entries!$J5="","",Entries!$J5)</f>
        <v>Linda Sinclair</v>
      </c>
      <c r="M5" s="78">
        <f>IF(Entries!$L5+9999=9999," ",Entries!$L5)</f>
        <v>0.014583333333333334</v>
      </c>
      <c r="N5" s="48">
        <f>IF(Entries!$A5="","",Entries!$A5)</f>
        <v>4</v>
      </c>
      <c r="O5" s="46" t="str">
        <f>IF(Entries!$B5="","",Entries!$B5)</f>
        <v>Maryhill Harriers</v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0:49:20</v>
      </c>
      <c r="C6" s="46" t="str">
        <f>IF(Entries!$B6="","",Entries!$B6)</f>
        <v>Garscube Harriers "A"</v>
      </c>
      <c r="D6" s="46" t="str">
        <f>IF(Entries!$D6="","",Entries!$D6)</f>
        <v>Mairi Stanley</v>
      </c>
      <c r="E6" s="78">
        <f>IF(Entries!$F6+9999=9999," ",Entries!$F6)</f>
        <v>0.011145833333333334</v>
      </c>
      <c r="F6" s="48">
        <f>IF(Entries!$A6="","",Entries!$A6)</f>
        <v>5</v>
      </c>
      <c r="G6" s="46" t="str">
        <f>IF(Entries!$B6="","",Entries!$B6)</f>
        <v>Garscube Harriers "A"</v>
      </c>
      <c r="H6" s="46" t="str">
        <f>IF(Entries!$G6="","",Entries!$G6)</f>
        <v>Emma Blair</v>
      </c>
      <c r="I6" s="78">
        <f>IF(Entries!$I6+9999=9999," ",Entries!$I6)</f>
        <v>0.012199074074074074</v>
      </c>
      <c r="J6" s="48">
        <f>IF(Entries!$A6="","",Entries!$A6)</f>
        <v>5</v>
      </c>
      <c r="K6" s="46" t="str">
        <f>IF(Entries!$B6="","",Entries!$B6)</f>
        <v>Garscube Harriers "A"</v>
      </c>
      <c r="L6" s="46" t="str">
        <f>IF(Entries!$J6="","",Entries!$J6)</f>
        <v>Nicola Adams-Hendry </v>
      </c>
      <c r="M6" s="78">
        <f>IF(Entries!$L6+9999=9999," ",Entries!$L6)</f>
        <v>0.010914351851851852</v>
      </c>
      <c r="N6" s="48">
        <f>IF(Entries!$A6="","",Entries!$A6)</f>
        <v>5</v>
      </c>
      <c r="O6" s="46" t="str">
        <f>IF(Entries!$B6="","",Entries!$B6)</f>
        <v>Garscube Harriers "A"</v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0:53:43</v>
      </c>
      <c r="C7" s="46" t="str">
        <f>IF(Entries!$B7="","",Entries!$B7)</f>
        <v>Garscube Harriers "B"</v>
      </c>
      <c r="D7" s="46" t="str">
        <f>IF(Entries!$D7="","",Entries!$D7)</f>
        <v>Marian Kelly</v>
      </c>
      <c r="E7" s="78">
        <f>IF(Entries!$F7+9999=9999," ",Entries!$F7)</f>
        <v>0.012175925925925929</v>
      </c>
      <c r="F7" s="48">
        <f>IF(Entries!$A7="","",Entries!$A7)</f>
        <v>6</v>
      </c>
      <c r="G7" s="46" t="str">
        <f>IF(Entries!$B7="","",Entries!$B7)</f>
        <v>Garscube Harriers "B"</v>
      </c>
      <c r="H7" s="46" t="str">
        <f>IF(Entries!$G7="","",Entries!$G7)</f>
        <v>Alison Wood</v>
      </c>
      <c r="I7" s="78">
        <f>IF(Entries!$I7+9999=9999," ",Entries!$I7)</f>
        <v>0.012581018518518514</v>
      </c>
      <c r="J7" s="48">
        <f>IF(Entries!$A7="","",Entries!$A7)</f>
        <v>6</v>
      </c>
      <c r="K7" s="46" t="str">
        <f>IF(Entries!$B7="","",Entries!$B7)</f>
        <v>Garscube Harriers "B"</v>
      </c>
      <c r="L7" s="46" t="str">
        <f>IF(Entries!$J7="","",Entries!$J7)</f>
        <v>Chloe McAdam </v>
      </c>
      <c r="M7" s="78">
        <f>IF(Entries!$L7+9999=9999," ",Entries!$L7)</f>
        <v>0.012546296296296298</v>
      </c>
      <c r="N7" s="48">
        <f>IF(Entries!$A7="","",Entries!$A7)</f>
        <v>6</v>
      </c>
      <c r="O7" s="46" t="str">
        <f>IF(Entries!$B7="","",Entries!$B7)</f>
        <v>Garscube Harriers "B"</v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0:61:49</v>
      </c>
      <c r="C8" s="46" t="str">
        <f>IF(Entries!$B8="","",Entries!$B8)</f>
        <v>Garscube Harriers "C"</v>
      </c>
      <c r="D8" s="46" t="str">
        <f>IF(Entries!$D8="","",Entries!$D8)</f>
        <v>Morag Casey</v>
      </c>
      <c r="E8" s="78">
        <f>IF(Entries!$F8+9999=9999," ",Entries!$F8)</f>
        <v>0.013877314814814815</v>
      </c>
      <c r="F8" s="48">
        <f>IF(Entries!$A8="","",Entries!$A8)</f>
        <v>7</v>
      </c>
      <c r="G8" s="46" t="str">
        <f>IF(Entries!$B8="","",Entries!$B8)</f>
        <v>Garscube Harriers "C"</v>
      </c>
      <c r="H8" s="46" t="str">
        <f>IF(Entries!$G8="","",Entries!$G8)</f>
        <v>Petra Sambale</v>
      </c>
      <c r="I8" s="78">
        <f>IF(Entries!$I8+9999=9999," ",Entries!$I8)</f>
        <v>0.01394675925925926</v>
      </c>
      <c r="J8" s="48">
        <f>IF(Entries!$A8="","",Entries!$A8)</f>
        <v>7</v>
      </c>
      <c r="K8" s="46" t="str">
        <f>IF(Entries!$B8="","",Entries!$B8)</f>
        <v>Garscube Harriers "C"</v>
      </c>
      <c r="L8" s="46" t="str">
        <f>IF(Entries!$J8="","",Entries!$J8)</f>
        <v>Mary Cox</v>
      </c>
      <c r="M8" s="78">
        <f>IF(Entries!$L8+9999=9999," ",Entries!$L8)</f>
        <v>0.015104166666666672</v>
      </c>
      <c r="N8" s="48">
        <f>IF(Entries!$A8="","",Entries!$A8)</f>
        <v>7</v>
      </c>
      <c r="O8" s="46" t="str">
        <f>IF(Entries!$B8="","",Entries!$B8)</f>
        <v>Garscube Harriers "C"</v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0:66:14</v>
      </c>
      <c r="C9" s="46" t="str">
        <f>IF(Entries!$B9="","",Entries!$B9)</f>
        <v>Garscube Harriers "D" </v>
      </c>
      <c r="D9" s="46" t="str">
        <f>IF(Entries!$D9="","",Entries!$D9)</f>
        <v>Hannah Berry</v>
      </c>
      <c r="E9" s="78">
        <f>IF(Entries!$F9+9999=9999," ",Entries!$F9)</f>
        <v>0.01230324074074074</v>
      </c>
      <c r="F9" s="48">
        <f>IF(Entries!$A9="","",Entries!$A9)</f>
        <v>8</v>
      </c>
      <c r="G9" s="46" t="str">
        <f>IF(Entries!$B9="","",Entries!$B9)</f>
        <v>Garscube Harriers "D" </v>
      </c>
      <c r="H9" s="46" t="str">
        <f>IF(Entries!$G9="","",Entries!$G9)</f>
        <v>Joan Morris</v>
      </c>
      <c r="I9" s="78">
        <f>IF(Entries!$I9+9999=9999," ",Entries!$I9)</f>
        <v>0.020868055555555556</v>
      </c>
      <c r="J9" s="48">
        <f>IF(Entries!$A9="","",Entries!$A9)</f>
        <v>8</v>
      </c>
      <c r="K9" s="46" t="str">
        <f>IF(Entries!$B9="","",Entries!$B9)</f>
        <v>Garscube Harriers "D" </v>
      </c>
      <c r="L9" s="46" t="str">
        <f>IF(Entries!$J9="","",Entries!$J9)</f>
        <v>Martha Lovatt</v>
      </c>
      <c r="M9" s="78">
        <f>IF(Entries!$L9+9999=9999," ",Entries!$L9)</f>
        <v>0.012824074074074078</v>
      </c>
      <c r="N9" s="48">
        <f>IF(Entries!$A9="","",Entries!$A9)</f>
        <v>8</v>
      </c>
      <c r="O9" s="46" t="str">
        <f>IF(Entries!$B9="","",Entries!$B9)</f>
        <v>Garscube Harriers "D" </v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0:00:00</v>
      </c>
      <c r="C10" s="46" t="str">
        <f>IF(Entries!$B10="","",Entries!$B10)</f>
        <v>Garscube Harriers "E"</v>
      </c>
      <c r="D10" s="46" t="str">
        <f>IF(Entries!$D10="","",Entries!$D10)</f>
        <v>Caroline Dow</v>
      </c>
      <c r="E10" s="78">
        <f>IF(Entries!$F10+9999=9999," ",Entries!$F10)</f>
        <v>0.0169212962962963</v>
      </c>
      <c r="F10" s="48">
        <f>IF(Entries!$A10="","",Entries!$A10)</f>
        <v>9</v>
      </c>
      <c r="G10" s="46" t="str">
        <f>IF(Entries!$B10="","",Entries!$B10)</f>
        <v>Garscube Harriers "E"</v>
      </c>
      <c r="H10" s="46" t="str">
        <f>IF(Entries!$G10="","",Entries!$G10)</f>
        <v>Robert Cuthbertson</v>
      </c>
      <c r="I10" s="78">
        <f>IF(Entries!$I10+9999=9999," ",Entries!$I10)</f>
        <v>0.019039351851851852</v>
      </c>
      <c r="J10" s="48">
        <f>IF(Entries!$A10="","",Entries!$A10)</f>
        <v>9</v>
      </c>
      <c r="K10" s="46" t="str">
        <f>IF(Entries!$B10="","",Entries!$B10)</f>
        <v>Garscube Harriers "E"</v>
      </c>
      <c r="L10" s="46">
        <f>IF(Entries!$J10="","",Entries!$J10)</f>
      </c>
      <c r="M10" s="78">
        <f>IF(Entries!$L10+9999=9999," ",Entries!$L10)</f>
        <v>-0.03596064814814815</v>
      </c>
      <c r="N10" s="48">
        <f>IF(Entries!$A10="","",Entries!$A10)</f>
        <v>9</v>
      </c>
      <c r="O10" s="46" t="str">
        <f>IF(Entries!$B10="","",Entries!$B10)</f>
        <v>Garscube Harriers "E"</v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0:00:00</v>
      </c>
      <c r="C11" s="46">
        <f>IF(Entries!$B11="","",Entries!$B11)</f>
      </c>
      <c r="D11" s="46">
        <f>IF(Entries!$D11="","",Entries!$D11)</f>
      </c>
      <c r="E11" s="78" t="str">
        <f>IF(Entries!$F11+9999=9999," ",Entries!$F11)</f>
        <v> </v>
      </c>
      <c r="F11" s="48">
        <f>IF(Entries!$A11="","",Entries!$A11)</f>
        <v>10</v>
      </c>
      <c r="G11" s="46">
        <f>IF(Entries!$B11="","",Entries!$B11)</f>
      </c>
      <c r="H11" s="46">
        <f>IF(Entries!$G11="","",Entries!$G11)</f>
      </c>
      <c r="I11" s="78" t="str">
        <f>IF(Entries!$I11+9999=9999," ",Entries!$I11)</f>
        <v> </v>
      </c>
      <c r="J11" s="48">
        <f>IF(Entries!$A11="","",Entries!$A11)</f>
        <v>10</v>
      </c>
      <c r="K11" s="46">
        <f>IF(Entries!$B11="","",Entries!$B11)</f>
      </c>
      <c r="L11" s="46">
        <f>IF(Entries!$J11="","",Entries!$J11)</f>
      </c>
      <c r="M11" s="78" t="str">
        <f>IF(Entries!$L11+9999=9999," ",Entries!$L11)</f>
        <v> </v>
      </c>
      <c r="N11" s="48">
        <f>IF(Entries!$A11="","",Entries!$A11)</f>
        <v>10</v>
      </c>
      <c r="O11" s="46">
        <f>IF(Entries!$B11="","",Entries!$B11)</f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0:00:00</v>
      </c>
      <c r="C12" s="46">
        <f>IF(Entries!$B12="","",Entries!$B12)</f>
      </c>
      <c r="D12" s="46">
        <f>IF(Entries!$D12="","",Entries!$D12)</f>
      </c>
      <c r="E12" s="78" t="str">
        <f>IF(Entries!$F12+9999=9999," ",Entries!$F12)</f>
        <v> </v>
      </c>
      <c r="F12" s="48">
        <f>IF(Entries!$A12="","",Entries!$A12)</f>
        <v>11</v>
      </c>
      <c r="G12" s="46">
        <f>IF(Entries!$B12="","",Entries!$B12)</f>
      </c>
      <c r="H12" s="46">
        <f>IF(Entries!$G12="","",Entries!$G12)</f>
      </c>
      <c r="I12" s="78" t="str">
        <f>IF(Entries!$I12+9999=9999," ",Entries!$I12)</f>
        <v> </v>
      </c>
      <c r="J12" s="48">
        <f>IF(Entries!$A12="","",Entries!$A12)</f>
        <v>11</v>
      </c>
      <c r="K12" s="46">
        <f>IF(Entries!$B12="","",Entries!$B12)</f>
      </c>
      <c r="L12" s="46">
        <f>IF(Entries!$J12="","",Entries!$J12)</f>
      </c>
      <c r="M12" s="78" t="str">
        <f>IF(Entries!$L12+9999=9999," ",Entries!$L12)</f>
        <v> </v>
      </c>
      <c r="N12" s="48">
        <f>IF(Entries!$A12="","",Entries!$A12)</f>
        <v>11</v>
      </c>
      <c r="O12" s="46">
        <f>IF(Entries!$B12="","",Entries!$B12)</f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0:00:00</v>
      </c>
      <c r="C13" s="46">
        <f>IF(Entries!$B13="","",Entries!$B13)</f>
      </c>
      <c r="D13" s="46">
        <f>IF(Entries!$D13="","",Entries!$D13)</f>
      </c>
      <c r="E13" s="78" t="str">
        <f>IF(Entries!$F13+9999=9999," ",Entries!$F13)</f>
        <v> </v>
      </c>
      <c r="F13" s="48">
        <f>IF(Entries!$A13="","",Entries!$A13)</f>
        <v>12</v>
      </c>
      <c r="G13" s="46">
        <f>IF(Entries!$B13="","",Entries!$B13)</f>
      </c>
      <c r="H13" s="46">
        <f>IF(Entries!$G13="","",Entries!$G13)</f>
      </c>
      <c r="I13" s="78" t="str">
        <f>IF(Entries!$I13+9999=9999," ",Entries!$I13)</f>
        <v> </v>
      </c>
      <c r="J13" s="48">
        <f>IF(Entries!$A13="","",Entries!$A13)</f>
        <v>12</v>
      </c>
      <c r="K13" s="46">
        <f>IF(Entries!$B13="","",Entries!$B13)</f>
      </c>
      <c r="L13" s="46">
        <f>IF(Entries!$J13="","",Entries!$J13)</f>
      </c>
      <c r="M13" s="78" t="str">
        <f>IF(Entries!$L13+9999=9999," ",Entries!$L13)</f>
        <v> </v>
      </c>
      <c r="N13" s="48">
        <f>IF(Entries!$A13="","",Entries!$A13)</f>
        <v>12</v>
      </c>
      <c r="O13" s="46">
        <f>IF(Entries!$B13="","",Entries!$B13)</f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0:00:00</v>
      </c>
      <c r="C14" s="46">
        <f>IF(Entries!$B14="","",Entries!$B14)</f>
      </c>
      <c r="D14" s="46">
        <f>IF(Entries!$D14="","",Entries!$D14)</f>
      </c>
      <c r="E14" s="78" t="str">
        <f>IF(Entries!$F14+9999=9999," ",Entries!$F14)</f>
        <v> </v>
      </c>
      <c r="F14" s="48">
        <f>IF(Entries!$A14="","",Entries!$A14)</f>
        <v>13</v>
      </c>
      <c r="G14" s="46">
        <f>IF(Entries!$B14="","",Entries!$B14)</f>
      </c>
      <c r="H14" s="46">
        <f>IF(Entries!$G14="","",Entries!$G14)</f>
      </c>
      <c r="I14" s="78" t="str">
        <f>IF(Entries!$I14+9999=9999," ",Entries!$I14)</f>
        <v> </v>
      </c>
      <c r="J14" s="48">
        <f>IF(Entries!$A14="","",Entries!$A14)</f>
        <v>13</v>
      </c>
      <c r="K14" s="46">
        <f>IF(Entries!$B14="","",Entries!$B14)</f>
      </c>
      <c r="L14" s="46">
        <f>IF(Entries!$J14="","",Entries!$J14)</f>
      </c>
      <c r="M14" s="78" t="str">
        <f>IF(Entries!$L14+9999=9999," ",Entries!$L14)</f>
        <v> </v>
      </c>
      <c r="N14" s="48">
        <f>IF(Entries!$A14="","",Entries!$A14)</f>
        <v>13</v>
      </c>
      <c r="O14" s="46">
        <f>IF(Entries!$B14="","",Entries!$B14)</f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0:00:00</v>
      </c>
      <c r="C15" s="46">
        <f>IF(Entries!$B15="","",Entries!$B15)</f>
      </c>
      <c r="D15" s="46">
        <f>IF(Entries!$D15="","",Entries!$D15)</f>
      </c>
      <c r="E15" s="78" t="str">
        <f>IF(Entries!$F15+9999=9999," ",Entries!$F15)</f>
        <v> </v>
      </c>
      <c r="F15" s="48">
        <f>IF(Entries!$A15="","",Entries!$A15)</f>
        <v>14</v>
      </c>
      <c r="G15" s="46">
        <f>IF(Entries!$B15="","",Entries!$B15)</f>
      </c>
      <c r="H15" s="46">
        <f>IF(Entries!$G15="","",Entries!$G15)</f>
      </c>
      <c r="I15" s="78" t="str">
        <f>IF(Entries!$I15+9999=9999," ",Entries!$I15)</f>
        <v> </v>
      </c>
      <c r="J15" s="48">
        <f>IF(Entries!$A15="","",Entries!$A15)</f>
        <v>14</v>
      </c>
      <c r="K15" s="46">
        <f>IF(Entries!$B15="","",Entries!$B15)</f>
      </c>
      <c r="L15" s="46">
        <f>IF(Entries!$J15="","",Entries!$J15)</f>
      </c>
      <c r="M15" s="78" t="str">
        <f>IF(Entries!$L15+9999=9999," ",Entries!$L15)</f>
        <v> </v>
      </c>
      <c r="N15" s="48">
        <f>IF(Entries!$A15="","",Entries!$A15)</f>
        <v>14</v>
      </c>
      <c r="O15" s="46">
        <f>IF(Entries!$B15="","",Entries!$B15)</f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0:00:00</v>
      </c>
      <c r="C16" s="46">
        <f>IF(Entries!$B16="","",Entries!$B16)</f>
      </c>
      <c r="D16" s="46">
        <f>IF(Entries!$D16="","",Entries!$D16)</f>
      </c>
      <c r="E16" s="78" t="str">
        <f>IF(Entries!$F16+9999=9999," ",Entries!$F16)</f>
        <v> </v>
      </c>
      <c r="F16" s="48">
        <f>IF(Entries!$A16="","",Entries!$A16)</f>
        <v>15</v>
      </c>
      <c r="G16" s="46">
        <f>IF(Entries!$B16="","",Entries!$B16)</f>
      </c>
      <c r="H16" s="46">
        <f>IF(Entries!$G16="","",Entries!$G16)</f>
      </c>
      <c r="I16" s="78" t="str">
        <f>IF(Entries!$I16+9999=9999," ",Entries!$I16)</f>
        <v> </v>
      </c>
      <c r="J16" s="48">
        <f>IF(Entries!$A16="","",Entries!$A16)</f>
        <v>15</v>
      </c>
      <c r="K16" s="46">
        <f>IF(Entries!$B16="","",Entries!$B16)</f>
      </c>
      <c r="L16" s="46">
        <f>IF(Entries!$J16="","",Entries!$J16)</f>
      </c>
      <c r="M16" s="78" t="str">
        <f>IF(Entries!$L16+9999=9999," ",Entries!$L16)</f>
        <v> </v>
      </c>
      <c r="N16" s="48">
        <f>IF(Entries!$A16="","",Entries!$A16)</f>
        <v>15</v>
      </c>
      <c r="O16" s="46">
        <f>IF(Entries!$B16="","",Entries!$B16)</f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0:00:00</v>
      </c>
      <c r="C17" s="46">
        <f>IF(Entries!$B17="","",Entries!$B17)</f>
      </c>
      <c r="D17" s="46">
        <f>IF(Entries!$D17="","",Entries!$D17)</f>
      </c>
      <c r="E17" s="78" t="str">
        <f>IF(Entries!$F17+9999=9999," ",Entries!$F17)</f>
        <v> </v>
      </c>
      <c r="F17" s="48">
        <f>IF(Entries!$A17="","",Entries!$A17)</f>
        <v>16</v>
      </c>
      <c r="G17" s="46">
        <f>IF(Entries!$B17="","",Entries!$B17)</f>
      </c>
      <c r="H17" s="46">
        <f>IF(Entries!$G17="","",Entries!$G17)</f>
      </c>
      <c r="I17" s="78" t="str">
        <f>IF(Entries!$I17+9999=9999," ",Entries!$I17)</f>
        <v> </v>
      </c>
      <c r="J17" s="48">
        <f>IF(Entries!$A17="","",Entries!$A17)</f>
        <v>16</v>
      </c>
      <c r="K17" s="46">
        <f>IF(Entries!$B17="","",Entries!$B17)</f>
      </c>
      <c r="L17" s="46">
        <f>IF(Entries!$J17="","",Entries!$J17)</f>
      </c>
      <c r="M17" s="78" t="str">
        <f>IF(Entries!$L17+9999=9999," ",Entries!$L17)</f>
        <v> </v>
      </c>
      <c r="N17" s="48">
        <f>IF(Entries!$A17="","",Entries!$A17)</f>
        <v>16</v>
      </c>
      <c r="O17" s="46">
        <f>IF(Entries!$B17="","",Entries!$B17)</f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>
        <f>IF(Entries!$B18="","",Entries!$B18)</f>
      </c>
      <c r="D18" s="46">
        <f>IF(Entries!$D18="","",Entries!$D18)</f>
      </c>
      <c r="E18" s="78" t="str">
        <f>IF(Entries!$F18+9999=9999," ",Entries!$F18)</f>
        <v> </v>
      </c>
      <c r="F18" s="48">
        <f>IF(Entries!$A18="","",Entries!$A18)</f>
        <v>17</v>
      </c>
      <c r="G18" s="46">
        <f>IF(Entries!$B18="","",Entries!$B18)</f>
      </c>
      <c r="H18" s="46">
        <f>IF(Entries!$G18="","",Entries!$G18)</f>
      </c>
      <c r="I18" s="78" t="str">
        <f>IF(Entries!$I18+9999=9999," ",Entries!$I18)</f>
        <v> </v>
      </c>
      <c r="J18" s="48">
        <f>IF(Entries!$A18="","",Entries!$A18)</f>
        <v>17</v>
      </c>
      <c r="K18" s="46">
        <f>IF(Entries!$B18="","",Entries!$B18)</f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>
        <f>IF(Entries!$B18="","",Entries!$B18)</f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>
        <f>IF(Entries!$B19="","",Entries!$B19)</f>
      </c>
      <c r="D19" s="46">
        <f>IF(Entries!$D19="","",Entries!$D19)</f>
      </c>
      <c r="E19" s="78" t="str">
        <f>IF(Entries!$F19+9999=9999," ",Entries!$F19)</f>
        <v> </v>
      </c>
      <c r="F19" s="48">
        <f>IF(Entries!$A19="","",Entries!$A19)</f>
        <v>18</v>
      </c>
      <c r="G19" s="46">
        <f>IF(Entries!$B19="","",Entries!$B19)</f>
      </c>
      <c r="H19" s="46">
        <f>IF(Entries!$G19="","",Entries!$G19)</f>
      </c>
      <c r="I19" s="78" t="str">
        <f>IF(Entries!$I19+9999=9999," ",Entries!$I19)</f>
        <v> </v>
      </c>
      <c r="J19" s="48">
        <f>IF(Entries!$A19="","",Entries!$A19)</f>
        <v>18</v>
      </c>
      <c r="K19" s="46">
        <f>IF(Entries!$B19="","",Entries!$B19)</f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>
        <f>IF(Entries!$B19="","",Entries!$B19)</f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>
        <f>IF(Entries!$B20="","",Entries!$B20)</f>
      </c>
      <c r="D20" s="46">
        <f>IF(Entries!$D20="","",Entries!$D20)</f>
      </c>
      <c r="E20" s="78" t="str">
        <f>IF(Entries!$F20+9999=9999," ",Entries!$F20)</f>
        <v> </v>
      </c>
      <c r="F20" s="48">
        <f>IF(Entries!$A20="","",Entries!$A20)</f>
        <v>19</v>
      </c>
      <c r="G20" s="46">
        <f>IF(Entries!$B20="","",Entries!$B20)</f>
      </c>
      <c r="H20" s="46">
        <f>IF(Entries!$G20="","",Entries!$G20)</f>
      </c>
      <c r="I20" s="78" t="str">
        <f>IF(Entries!$I20+9999=9999," ",Entries!$I20)</f>
        <v> </v>
      </c>
      <c r="J20" s="48">
        <f>IF(Entries!$A20="","",Entries!$A20)</f>
        <v>19</v>
      </c>
      <c r="K20" s="46">
        <f>IF(Entries!$B20="","",Entries!$B20)</f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>
        <f>IF(Entries!$B20="","",Entries!$B20)</f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0:00:00</v>
      </c>
      <c r="C52" s="46">
        <f>IF(Entries!$B52="","",Entries!$B52)</f>
      </c>
      <c r="D52" s="46">
        <f>IF(Entries!$D52="","",Entries!$D52)</f>
      </c>
      <c r="F52" s="48">
        <v>51</v>
      </c>
      <c r="G52" s="46">
        <f>IF(Entries!$B52="","",Entries!$B52)</f>
      </c>
      <c r="H52" s="46">
        <f>IF(Entries!$G52="","",Entries!$G52)</f>
      </c>
      <c r="J52" s="48">
        <v>51</v>
      </c>
      <c r="K52" s="46">
        <f>IF(Entries!$B52="","",Entries!$B52)</f>
      </c>
      <c r="L52" s="46">
        <f>IF(Entries!$J52="","",Entries!$J52)</f>
      </c>
      <c r="N52" s="48">
        <v>51</v>
      </c>
      <c r="O52" s="46">
        <f>IF(Entries!$B52="","",Entries!$B52)</f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0:00:00</v>
      </c>
      <c r="C53" s="46">
        <f>IF(Entries!$B53="","",Entries!$B53)</f>
      </c>
      <c r="D53" s="46">
        <f>IF(Entries!$D53="","",Entries!$D53)</f>
      </c>
      <c r="F53" s="48">
        <v>52</v>
      </c>
      <c r="G53" s="46">
        <f>IF(Entries!$B53="","",Entries!$B53)</f>
      </c>
      <c r="H53" s="46">
        <f>IF(Entries!$G53="","",Entries!$G53)</f>
      </c>
      <c r="J53" s="48">
        <v>52</v>
      </c>
      <c r="K53" s="46">
        <f>IF(Entries!$B53="","",Entries!$B53)</f>
      </c>
      <c r="L53" s="46">
        <f>IF(Entries!$J53="","",Entries!$J53)</f>
      </c>
      <c r="N53" s="48">
        <v>52</v>
      </c>
      <c r="O53" s="46">
        <f>IF(Entries!$B53="","",Entries!$B53)</f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>
        <f>IF(Entries!$B54="","",Entries!$B54)</f>
      </c>
      <c r="D54" s="46">
        <f>IF(Entries!$D54="","",Entries!$D54)</f>
      </c>
      <c r="F54" s="48">
        <v>53</v>
      </c>
      <c r="G54" s="46">
        <f>IF(Entries!$B54="","",Entries!$B54)</f>
      </c>
      <c r="H54" s="46">
        <f>IF(Entries!$G54="","",Entries!$G54)</f>
      </c>
      <c r="J54" s="48">
        <v>53</v>
      </c>
      <c r="K54" s="46">
        <f>IF(Entries!$B54="","",Entries!$B54)</f>
      </c>
      <c r="L54" s="46">
        <f>IF(Entries!$J54="","",Entries!$J54)</f>
      </c>
      <c r="N54" s="48">
        <v>53</v>
      </c>
      <c r="O54" s="46">
        <f>IF(Entries!$B54="","",Entries!$B54)</f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0:00:00</v>
      </c>
      <c r="C55" s="46">
        <f>IF(Entries!$B55="","",Entries!$B55)</f>
      </c>
      <c r="D55" s="46">
        <f>IF(Entries!$D55="","",Entries!$D55)</f>
      </c>
      <c r="F55" s="48">
        <v>54</v>
      </c>
      <c r="G55" s="46">
        <f>IF(Entries!$B55="","",Entries!$B55)</f>
      </c>
      <c r="H55" s="46">
        <f>IF(Entries!$G55="","",Entries!$G55)</f>
      </c>
      <c r="J55" s="48">
        <v>54</v>
      </c>
      <c r="K55" s="46">
        <f>IF(Entries!$B55="","",Entries!$B55)</f>
      </c>
      <c r="L55" s="46">
        <f>IF(Entries!$J55="","",Entries!$J55)</f>
      </c>
      <c r="N55" s="48">
        <v>54</v>
      </c>
      <c r="O55" s="46">
        <f>IF(Entries!$B55="","",Entries!$B55)</f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0:00:00</v>
      </c>
      <c r="C56" s="46">
        <f>IF(Entries!$B56="","",Entries!$B56)</f>
      </c>
      <c r="D56" s="46">
        <f>IF(Entries!$D56="","",Entries!$D56)</f>
      </c>
      <c r="F56" s="48">
        <v>55</v>
      </c>
      <c r="G56" s="46">
        <f>IF(Entries!$B56="","",Entries!$B56)</f>
      </c>
      <c r="H56" s="46">
        <f>IF(Entries!$G56="","",Entries!$G56)</f>
      </c>
      <c r="J56" s="48">
        <v>55</v>
      </c>
      <c r="K56" s="46">
        <f>IF(Entries!$B56="","",Entries!$B56)</f>
      </c>
      <c r="L56" s="46">
        <f>IF(Entries!$J56="","",Entries!$J56)</f>
      </c>
      <c r="N56" s="48">
        <v>55</v>
      </c>
      <c r="O56" s="46">
        <f>IF(Entries!$B56="","",Entries!$B56)</f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>
        <f>IF(Entries!$B57="","",Entries!$B57)</f>
      </c>
      <c r="D57" s="46">
        <f>IF(Entries!$D57="","",Entries!$D57)</f>
      </c>
      <c r="F57" s="48">
        <v>56</v>
      </c>
      <c r="G57" s="46">
        <f>IF(Entries!$B57="","",Entries!$B57)</f>
      </c>
      <c r="H57" s="46">
        <f>IF(Entries!$G57="","",Entries!$G57)</f>
      </c>
      <c r="J57" s="48">
        <v>56</v>
      </c>
      <c r="K57" s="46">
        <f>IF(Entries!$B57="","",Entries!$B57)</f>
      </c>
      <c r="L57" s="46">
        <f>IF(Entries!$J57="","",Entries!$J57)</f>
      </c>
      <c r="N57" s="48">
        <v>56</v>
      </c>
      <c r="O57" s="46">
        <f>IF(Entries!$B57="","",Entries!$B57)</f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>
        <f>IF(Entries!$B58="","",Entries!$B58)</f>
      </c>
      <c r="D58" s="46">
        <f>IF(Entries!$D58="","",Entries!$D58)</f>
      </c>
      <c r="F58" s="48">
        <v>57</v>
      </c>
      <c r="G58" s="46">
        <f>IF(Entries!$B58="","",Entries!$B58)</f>
      </c>
      <c r="H58" s="46">
        <f>IF(Entries!$G58="","",Entries!$G58)</f>
      </c>
      <c r="J58" s="48">
        <v>57</v>
      </c>
      <c r="K58" s="46">
        <f>IF(Entries!$B58="","",Entries!$B58)</f>
      </c>
      <c r="L58" s="46">
        <f>IF(Entries!$J58="","",Entries!$J58)</f>
      </c>
      <c r="N58" s="48">
        <v>57</v>
      </c>
      <c r="O58" s="46">
        <f>IF(Entries!$B58="","",Entries!$B58)</f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>
        <f>IF(Entries!$B59="","",Entries!$B59)</f>
      </c>
      <c r="D59" s="46">
        <f>IF(Entries!$D59="","",Entries!$D59)</f>
      </c>
      <c r="F59" s="48">
        <v>58</v>
      </c>
      <c r="G59" s="46">
        <f>IF(Entries!$B59="","",Entries!$B59)</f>
      </c>
      <c r="H59" s="46">
        <f>IF(Entries!$G59="","",Entries!$G59)</f>
      </c>
      <c r="J59" s="48">
        <v>58</v>
      </c>
      <c r="K59" s="46">
        <f>IF(Entries!$B59="","",Entries!$B59)</f>
      </c>
      <c r="L59" s="46">
        <f>IF(Entries!$J59="","",Entries!$J59)</f>
      </c>
      <c r="N59" s="48">
        <v>58</v>
      </c>
      <c r="O59" s="46">
        <f>IF(Entries!$B59="","",Entries!$B59)</f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0:00:00</v>
      </c>
      <c r="C60" s="46">
        <f>IF(Entries!$B60="","",Entries!$B60)</f>
      </c>
      <c r="D60" s="46">
        <f>IF(Entries!$D60="","",Entries!$D60)</f>
      </c>
      <c r="F60" s="48">
        <v>59</v>
      </c>
      <c r="G60" s="46">
        <f>IF(Entries!$B60="","",Entries!$B60)</f>
      </c>
      <c r="H60" s="46">
        <f>IF(Entries!$G60="","",Entries!$G60)</f>
      </c>
      <c r="J60" s="48">
        <v>59</v>
      </c>
      <c r="K60" s="46">
        <f>IF(Entries!$B60="","",Entries!$B60)</f>
      </c>
      <c r="L60" s="46">
        <f>IF(Entries!$J60="","",Entries!$J60)</f>
      </c>
      <c r="N60" s="48">
        <v>59</v>
      </c>
      <c r="O60" s="46">
        <f>IF(Entries!$B60="","",Entries!$B60)</f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0:00:00</v>
      </c>
      <c r="C61" s="46">
        <f>IF(Entries!$B61="","",Entries!$B61)</f>
      </c>
      <c r="D61" s="46">
        <f>IF(Entries!$D61="","",Entries!$D61)</f>
      </c>
      <c r="F61" s="48">
        <v>60</v>
      </c>
      <c r="G61" s="46">
        <f>IF(Entries!$B61="","",Entries!$B61)</f>
      </c>
      <c r="H61" s="46">
        <f>IF(Entries!$G61="","",Entries!$G61)</f>
      </c>
      <c r="J61" s="48">
        <v>60</v>
      </c>
      <c r="K61" s="46">
        <f>IF(Entries!$B61="","",Entries!$B61)</f>
      </c>
      <c r="L61" s="46">
        <f>IF(Entries!$J61="","",Entries!$J61)</f>
      </c>
      <c r="N61" s="48">
        <v>60</v>
      </c>
      <c r="O61" s="46">
        <f>IF(Entries!$B61="","",Entries!$B61)</f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>
        <f>IF(Entries!$B62="","",Entries!$B62)</f>
      </c>
      <c r="D62" s="46">
        <f>IF(Entries!$D62="","",Entries!$D62)</f>
      </c>
      <c r="F62" s="48">
        <v>61</v>
      </c>
      <c r="G62" s="46">
        <f>IF(Entries!$B62="","",Entries!$B62)</f>
      </c>
      <c r="H62" s="46">
        <f>IF(Entries!$G62="","",Entries!$G62)</f>
      </c>
      <c r="J62" s="48">
        <v>61</v>
      </c>
      <c r="K62" s="46">
        <f>IF(Entries!$B62="","",Entries!$B62)</f>
      </c>
      <c r="L62" s="46">
        <f>IF(Entries!$J62="","",Entries!$J62)</f>
      </c>
      <c r="N62" s="48">
        <v>61</v>
      </c>
      <c r="O62" s="46">
        <f>IF(Entries!$B62="","",Entries!$B62)</f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0:00:00</v>
      </c>
      <c r="C63" s="46">
        <f>IF(Entries!$B63="","",Entries!$B63)</f>
      </c>
      <c r="D63" s="46">
        <f>IF(Entries!$D63="","",Entries!$D63)</f>
      </c>
      <c r="F63" s="48">
        <v>62</v>
      </c>
      <c r="G63" s="46">
        <f>IF(Entries!$B63="","",Entries!$B63)</f>
      </c>
      <c r="H63" s="46">
        <f>IF(Entries!$G63="","",Entries!$G63)</f>
      </c>
      <c r="J63" s="48">
        <v>62</v>
      </c>
      <c r="K63" s="46">
        <f>IF(Entries!$B63="","",Entries!$B63)</f>
      </c>
      <c r="L63" s="46">
        <f>IF(Entries!$J63="","",Entries!$J63)</f>
      </c>
      <c r="N63" s="48">
        <v>62</v>
      </c>
      <c r="O63" s="46">
        <f>IF(Entries!$B63="","",Entries!$B63)</f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0:00:00</v>
      </c>
      <c r="C64" s="46">
        <f>IF(Entries!$B64="","",Entries!$B64)</f>
      </c>
      <c r="D64" s="46">
        <f>IF(Entries!$D64="","",Entries!$D64)</f>
      </c>
      <c r="F64" s="48">
        <v>63</v>
      </c>
      <c r="G64" s="46">
        <f>IF(Entries!$B64="","",Entries!$B64)</f>
      </c>
      <c r="H64" s="46">
        <f>IF(Entries!$G64="","",Entries!$G64)</f>
      </c>
      <c r="J64" s="48">
        <v>63</v>
      </c>
      <c r="K64" s="46">
        <f>IF(Entries!$B64="","",Entries!$B64)</f>
      </c>
      <c r="L64" s="46">
        <f>IF(Entries!$J64="","",Entries!$J64)</f>
      </c>
      <c r="N64" s="48">
        <v>63</v>
      </c>
      <c r="O64" s="46">
        <f>IF(Entries!$B64="","",Entries!$B64)</f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>
        <f>IF(Entries!$B65="","",Entries!$B65)</f>
      </c>
      <c r="D65" s="46">
        <f>IF(Entries!$D65="","",Entries!$D65)</f>
      </c>
      <c r="F65" s="48">
        <v>64</v>
      </c>
      <c r="G65" s="46">
        <f>IF(Entries!$B65="","",Entries!$B65)</f>
      </c>
      <c r="H65" s="46">
        <f>IF(Entries!$G65="","",Entries!$G65)</f>
      </c>
      <c r="J65" s="48">
        <v>64</v>
      </c>
      <c r="K65" s="46">
        <f>IF(Entries!$B65="","",Entries!$B65)</f>
      </c>
      <c r="L65" s="46">
        <f>IF(Entries!$J65="","",Entries!$J65)</f>
      </c>
      <c r="N65" s="48">
        <v>64</v>
      </c>
      <c r="O65" s="46">
        <f>IF(Entries!$B65="","",Entries!$B65)</f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2016-10-17T16:36:18Z</cp:lastPrinted>
  <dcterms:created xsi:type="dcterms:W3CDTF">1996-10-14T23:33:28Z</dcterms:created>
  <dcterms:modified xsi:type="dcterms:W3CDTF">2016-10-17T18:03:45Z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